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90" windowWidth="13515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<sst xmlns="http://schemas.openxmlformats.org/spreadsheetml/2006/main" count="165" uniqueCount="64">
  <si>
    <t>РАЗМЕРЫ</t>
  </si>
  <si>
    <t>PU-01-01-TF</t>
  </si>
  <si>
    <t xml:space="preserve">ФОТО
</t>
  </si>
  <si>
    <t>20 - коричневый</t>
  </si>
  <si>
    <t xml:space="preserve">30 - розовый </t>
  </si>
  <si>
    <t xml:space="preserve">40 - сиреневый </t>
  </si>
  <si>
    <t xml:space="preserve">55 - голубой </t>
  </si>
  <si>
    <t xml:space="preserve">65 - синий </t>
  </si>
  <si>
    <t xml:space="preserve">90 - черный </t>
  </si>
  <si>
    <t xml:space="preserve">     DrLuigi, Хорватия, производитель анатомической обуви.</t>
  </si>
  <si>
    <t>Тапочки "Balea"</t>
  </si>
  <si>
    <t>55- голубой</t>
  </si>
  <si>
    <t>65- синий</t>
  </si>
  <si>
    <t>70- зеленый</t>
  </si>
  <si>
    <t>85- серый</t>
  </si>
  <si>
    <t>90-черный</t>
  </si>
  <si>
    <t>45- малиновый</t>
  </si>
  <si>
    <t>10- бежевый</t>
  </si>
  <si>
    <t>01- белый</t>
  </si>
  <si>
    <t>20- коричневый</t>
  </si>
  <si>
    <t>30- розовый</t>
  </si>
  <si>
    <t>40- сиреневый</t>
  </si>
  <si>
    <t>Вьетнамки</t>
  </si>
  <si>
    <t>90- черный</t>
  </si>
  <si>
    <t>Шлёпанцы</t>
  </si>
  <si>
    <t>Шлепанцы</t>
  </si>
  <si>
    <t>50- красный</t>
  </si>
  <si>
    <t>Туфли диабетикам</t>
  </si>
  <si>
    <t>Детские анатомические тапочки</t>
  </si>
  <si>
    <t>PU-04-01-TP</t>
  </si>
  <si>
    <t>"Raphael"</t>
  </si>
  <si>
    <t>"Rival"</t>
  </si>
  <si>
    <t>PU-04-02-TP</t>
  </si>
  <si>
    <t>PU-04-03-TP</t>
  </si>
  <si>
    <t>"Rikita"</t>
  </si>
  <si>
    <t>Анатомические тапочки</t>
  </si>
  <si>
    <t>Сабо</t>
  </si>
  <si>
    <t>ОБЩЕЕ КОЛИЧЕСТВО</t>
  </si>
  <si>
    <t>PU-01-02-TP</t>
  </si>
  <si>
    <t>ЗАКАЗЧИК</t>
  </si>
  <si>
    <t>МОДЕЛЬ / ЦВЕТ</t>
  </si>
  <si>
    <t>Анатомические шлепанцы</t>
  </si>
  <si>
    <t>PU-02-80-TF</t>
  </si>
  <si>
    <t>47*</t>
  </si>
  <si>
    <t>48*</t>
  </si>
  <si>
    <t>49*</t>
  </si>
  <si>
    <t>50*</t>
  </si>
  <si>
    <t>06 - жёлтый</t>
  </si>
  <si>
    <t xml:space="preserve">40- сиреневый </t>
  </si>
  <si>
    <t xml:space="preserve"> PU-02-03-KS</t>
  </si>
  <si>
    <t xml:space="preserve">Обувь анатомическая, медицинского назначения.          </t>
  </si>
  <si>
    <t>11-молочный</t>
  </si>
  <si>
    <t>PU-01-10-KT/PU-01-11-KS</t>
  </si>
  <si>
    <t>PU-02-02-KS/PU-02-02-KT</t>
  </si>
  <si>
    <t>PU-02-19-KT/PU-02-20-KS</t>
  </si>
  <si>
    <t>PU-02-21-KS/PU-02-22-KT</t>
  </si>
  <si>
    <t>PU-02-61-KS/PU-02-61-KT</t>
  </si>
  <si>
    <t>PU-03-01-KV/PU-03-03-TV</t>
  </si>
  <si>
    <t>кол-во</t>
  </si>
  <si>
    <t>1 пара</t>
  </si>
  <si>
    <t>10 пар</t>
  </si>
  <si>
    <t>3 пары</t>
  </si>
  <si>
    <t>36-46</t>
  </si>
  <si>
    <t>Размеры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</si>
</sst>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_₽"/>
    <numFmt numFmtId="185" formatCode="#,##0.00\ _₽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2" fillId="32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3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2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184" fontId="0" fillId="33" borderId="0" xfId="0" applyNumberFormat="1" applyFill="1" applyAlignment="1">
      <alignment/>
    </xf>
    <xf numFmtId="0" fontId="5" fillId="32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3" fontId="2" fillId="0" borderId="0" xfId="0" applyNumberFormat="1" applyFont="1" applyAlignment="1">
      <alignment/>
    </xf>
    <xf numFmtId="171" fontId="34" fillId="34" borderId="0" xfId="60" applyFont="1" applyFill="1" applyBorder="1" applyAlignment="1">
      <alignment/>
    </xf>
    <xf numFmtId="184" fontId="2" fillId="32" borderId="0" xfId="0" applyNumberFormat="1" applyFont="1" applyFill="1" applyAlignment="1">
      <alignment horizontal="center" vertical="top"/>
    </xf>
    <xf numFmtId="37" fontId="34" fillId="34" borderId="7" xfId="60" applyNumberFormat="1" applyFont="1" applyFill="1" applyBorder="1" applyAlignment="1">
      <alignment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5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5" fillId="32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emf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74</xdr:row>
      <xdr:rowOff>0</xdr:rowOff>
    </xdr:from>
    <xdr:to>
      <xdr:col>18</xdr:col>
      <xdr:colOff>247650</xdr:colOff>
      <xdr:row>78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00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100</xdr:row>
      <xdr:rowOff>38100</xdr:rowOff>
    </xdr:from>
    <xdr:to>
      <xdr:col>18</xdr:col>
      <xdr:colOff>85725</xdr:colOff>
      <xdr:row>103</xdr:row>
      <xdr:rowOff>104775</xdr:rowOff>
    </xdr:to>
    <xdr:pic>
      <xdr:nvPicPr>
        <xdr:cNvPr id="2" name="Picture 293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13430250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85725</xdr:rowOff>
    </xdr:from>
    <xdr:to>
      <xdr:col>0</xdr:col>
      <xdr:colOff>1495425</xdr:colOff>
      <xdr:row>1</xdr:row>
      <xdr:rowOff>161925</xdr:rowOff>
    </xdr:to>
    <xdr:pic>
      <xdr:nvPicPr>
        <xdr:cNvPr id="3" name="Picture 2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8572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65</xdr:row>
      <xdr:rowOff>19050</xdr:rowOff>
    </xdr:from>
    <xdr:to>
      <xdr:col>18</xdr:col>
      <xdr:colOff>209550</xdr:colOff>
      <xdr:row>68</xdr:row>
      <xdr:rowOff>142875</xdr:rowOff>
    </xdr:to>
    <xdr:pic>
      <xdr:nvPicPr>
        <xdr:cNvPr id="4" name="Picture 1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852487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56</xdr:row>
      <xdr:rowOff>152400</xdr:rowOff>
    </xdr:from>
    <xdr:to>
      <xdr:col>18</xdr:col>
      <xdr:colOff>114300</xdr:colOff>
      <xdr:row>60</xdr:row>
      <xdr:rowOff>133350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34200" y="7639050"/>
          <a:ext cx="12096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47625</xdr:colOff>
      <xdr:row>95</xdr:row>
      <xdr:rowOff>19050</xdr:rowOff>
    </xdr:from>
    <xdr:to>
      <xdr:col>18</xdr:col>
      <xdr:colOff>180975</xdr:colOff>
      <xdr:row>98</xdr:row>
      <xdr:rowOff>133350</xdr:rowOff>
    </xdr:to>
    <xdr:pic>
      <xdr:nvPicPr>
        <xdr:cNvPr id="6" name="Picture 300" descr="Новый рисунок (3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86575" y="12553950"/>
          <a:ext cx="1323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104</xdr:row>
      <xdr:rowOff>0</xdr:rowOff>
    </xdr:from>
    <xdr:to>
      <xdr:col>17</xdr:col>
      <xdr:colOff>1047750</xdr:colOff>
      <xdr:row>104</xdr:row>
      <xdr:rowOff>0</xdr:rowOff>
    </xdr:to>
    <xdr:pic>
      <xdr:nvPicPr>
        <xdr:cNvPr id="7" name="Picture 3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77050" y="1403985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94</xdr:row>
      <xdr:rowOff>0</xdr:rowOff>
    </xdr:from>
    <xdr:to>
      <xdr:col>18</xdr:col>
      <xdr:colOff>19050</xdr:colOff>
      <xdr:row>94</xdr:row>
      <xdr:rowOff>0</xdr:rowOff>
    </xdr:to>
    <xdr:pic>
      <xdr:nvPicPr>
        <xdr:cNvPr id="8" name="Picture 302" descr="Безымянный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34200" y="1232535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15</xdr:row>
      <xdr:rowOff>19050</xdr:rowOff>
    </xdr:from>
    <xdr:to>
      <xdr:col>18</xdr:col>
      <xdr:colOff>47625</xdr:colOff>
      <xdr:row>18</xdr:row>
      <xdr:rowOff>142875</xdr:rowOff>
    </xdr:to>
    <xdr:pic>
      <xdr:nvPicPr>
        <xdr:cNvPr id="9" name="Picture 305" descr="Luigi (21) - коп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2162175"/>
          <a:ext cx="1209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9</xdr:row>
      <xdr:rowOff>133350</xdr:rowOff>
    </xdr:from>
    <xdr:to>
      <xdr:col>18</xdr:col>
      <xdr:colOff>0</xdr:colOff>
      <xdr:row>13</xdr:row>
      <xdr:rowOff>85725</xdr:rowOff>
    </xdr:to>
    <xdr:pic>
      <xdr:nvPicPr>
        <xdr:cNvPr id="10" name="Picture 306" descr="Luigi (25) - коп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86575" y="1304925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24</xdr:row>
      <xdr:rowOff>85725</xdr:rowOff>
    </xdr:from>
    <xdr:to>
      <xdr:col>17</xdr:col>
      <xdr:colOff>1181100</xdr:colOff>
      <xdr:row>28</xdr:row>
      <xdr:rowOff>133350</xdr:rowOff>
    </xdr:to>
    <xdr:pic>
      <xdr:nvPicPr>
        <xdr:cNvPr id="11" name="Picture 307" descr="Luigi (46) - коп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34200" y="3248025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38</xdr:row>
      <xdr:rowOff>152400</xdr:rowOff>
    </xdr:from>
    <xdr:to>
      <xdr:col>18</xdr:col>
      <xdr:colOff>114300</xdr:colOff>
      <xdr:row>42</xdr:row>
      <xdr:rowOff>85725</xdr:rowOff>
    </xdr:to>
    <xdr:pic>
      <xdr:nvPicPr>
        <xdr:cNvPr id="12" name="Picture 308" descr="Luigi (2) ÔÇô kopija ÔÇô kopija - коп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62775" y="514350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114300</xdr:colOff>
      <xdr:row>34</xdr:row>
      <xdr:rowOff>123825</xdr:rowOff>
    </xdr:from>
    <xdr:to>
      <xdr:col>18</xdr:col>
      <xdr:colOff>142875</xdr:colOff>
      <xdr:row>38</xdr:row>
      <xdr:rowOff>0</xdr:rowOff>
    </xdr:to>
    <xdr:pic>
      <xdr:nvPicPr>
        <xdr:cNvPr id="13" name="Picture 309" descr="PU 01-11 KS - коп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53250" y="4467225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43</xdr:row>
      <xdr:rowOff>38100</xdr:rowOff>
    </xdr:from>
    <xdr:to>
      <xdr:col>18</xdr:col>
      <xdr:colOff>85725</xdr:colOff>
      <xdr:row>47</xdr:row>
      <xdr:rowOff>0</xdr:rowOff>
    </xdr:to>
    <xdr:pic>
      <xdr:nvPicPr>
        <xdr:cNvPr id="14" name="Picture 310" descr="Luigi (10) - коп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24675" y="5838825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52</xdr:row>
      <xdr:rowOff>123825</xdr:rowOff>
    </xdr:from>
    <xdr:to>
      <xdr:col>18</xdr:col>
      <xdr:colOff>123825</xdr:colOff>
      <xdr:row>56</xdr:row>
      <xdr:rowOff>57150</xdr:rowOff>
    </xdr:to>
    <xdr:pic>
      <xdr:nvPicPr>
        <xdr:cNvPr id="15" name="Picture 311" descr="Luigi (70) - коп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72300" y="6962775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79</xdr:row>
      <xdr:rowOff>142875</xdr:rowOff>
    </xdr:from>
    <xdr:to>
      <xdr:col>18</xdr:col>
      <xdr:colOff>200025</xdr:colOff>
      <xdr:row>84</xdr:row>
      <xdr:rowOff>95250</xdr:rowOff>
    </xdr:to>
    <xdr:pic>
      <xdr:nvPicPr>
        <xdr:cNvPr id="16" name="Picture 312" descr="Luigi (67) - коп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96100" y="10477500"/>
          <a:ext cx="1333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89</xdr:row>
      <xdr:rowOff>76200</xdr:rowOff>
    </xdr:from>
    <xdr:to>
      <xdr:col>18</xdr:col>
      <xdr:colOff>76200</xdr:colOff>
      <xdr:row>93</xdr:row>
      <xdr:rowOff>76200</xdr:rowOff>
    </xdr:to>
    <xdr:pic>
      <xdr:nvPicPr>
        <xdr:cNvPr id="17" name="Picture 313" descr="Luigi (62) - коп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24675" y="1159192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105</xdr:row>
      <xdr:rowOff>85725</xdr:rowOff>
    </xdr:from>
    <xdr:to>
      <xdr:col>18</xdr:col>
      <xdr:colOff>66675</xdr:colOff>
      <xdr:row>109</xdr:row>
      <xdr:rowOff>123825</xdr:rowOff>
    </xdr:to>
    <xdr:pic>
      <xdr:nvPicPr>
        <xdr:cNvPr id="18" name="Picture 314" descr="Luigi (58) - коп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15150" y="143351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112</xdr:row>
      <xdr:rowOff>85725</xdr:rowOff>
    </xdr:from>
    <xdr:to>
      <xdr:col>18</xdr:col>
      <xdr:colOff>76200</xdr:colOff>
      <xdr:row>117</xdr:row>
      <xdr:rowOff>28575</xdr:rowOff>
    </xdr:to>
    <xdr:pic>
      <xdr:nvPicPr>
        <xdr:cNvPr id="19" name="Picture 315" descr="Luigi (32) - коп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000875" y="15516225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119</xdr:row>
      <xdr:rowOff>57150</xdr:rowOff>
    </xdr:from>
    <xdr:to>
      <xdr:col>18</xdr:col>
      <xdr:colOff>85725</xdr:colOff>
      <xdr:row>124</xdr:row>
      <xdr:rowOff>123825</xdr:rowOff>
    </xdr:to>
    <xdr:pic>
      <xdr:nvPicPr>
        <xdr:cNvPr id="20" name="Picture 316" descr="Luigi (44) - коп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72300" y="1663065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126</xdr:row>
      <xdr:rowOff>66675</xdr:rowOff>
    </xdr:from>
    <xdr:to>
      <xdr:col>18</xdr:col>
      <xdr:colOff>123825</xdr:colOff>
      <xdr:row>131</xdr:row>
      <xdr:rowOff>57150</xdr:rowOff>
    </xdr:to>
    <xdr:pic>
      <xdr:nvPicPr>
        <xdr:cNvPr id="21" name="Picture 317" descr="Luigi (39) - копи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00875" y="17783175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24.8515625" style="0" customWidth="1"/>
    <col min="2" max="2" width="6.7109375" style="1" customWidth="1"/>
    <col min="3" max="16" width="4.7109375" style="1" customWidth="1"/>
    <col min="17" max="17" width="5.00390625" style="1" customWidth="1"/>
    <col min="18" max="18" width="17.8515625" style="0" customWidth="1"/>
    <col min="19" max="19" width="4.421875" style="0" customWidth="1"/>
    <col min="20" max="20" width="13.140625" style="0" bestFit="1" customWidth="1"/>
    <col min="21" max="23" width="10.8515625" style="0" bestFit="1" customWidth="1"/>
    <col min="25" max="25" width="11.8515625" style="0" bestFit="1" customWidth="1"/>
  </cols>
  <sheetData>
    <row r="1" spans="1:19" s="17" customFormat="1" ht="18" customHeight="1">
      <c r="A1" s="63"/>
      <c r="B1" s="66" t="s">
        <v>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s="17" customFormat="1" ht="17.25" customHeight="1">
      <c r="A2" s="64"/>
      <c r="B2" s="69" t="s">
        <v>50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ht="11.25" customHeight="1" thickBot="1">
      <c r="A3" s="6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19" ht="17.25" customHeight="1" thickBot="1">
      <c r="A4" s="30" t="s">
        <v>39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</row>
    <row r="5" spans="1:19" ht="15.75" customHeight="1" thickBot="1">
      <c r="A5" s="29" t="s">
        <v>40</v>
      </c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15"/>
      <c r="N5" s="15"/>
      <c r="O5" s="15"/>
      <c r="P5" s="15"/>
      <c r="Q5" s="28" t="s">
        <v>58</v>
      </c>
      <c r="R5" s="77" t="s">
        <v>2</v>
      </c>
      <c r="S5" s="78"/>
    </row>
    <row r="6" spans="1:23" ht="12.75" customHeight="1" thickBot="1" thickTop="1">
      <c r="A6" s="9" t="s">
        <v>1</v>
      </c>
      <c r="B6" s="10">
        <v>36</v>
      </c>
      <c r="C6" s="10">
        <v>37</v>
      </c>
      <c r="D6" s="10">
        <v>38</v>
      </c>
      <c r="E6" s="10">
        <v>39</v>
      </c>
      <c r="F6" s="10">
        <v>40</v>
      </c>
      <c r="G6" s="10">
        <v>41</v>
      </c>
      <c r="H6" s="10">
        <v>42</v>
      </c>
      <c r="I6" s="10">
        <v>43</v>
      </c>
      <c r="J6" s="10">
        <v>44</v>
      </c>
      <c r="K6" s="10">
        <v>45</v>
      </c>
      <c r="L6" s="10">
        <v>46</v>
      </c>
      <c r="M6" s="10" t="s">
        <v>43</v>
      </c>
      <c r="N6" s="10" t="s">
        <v>44</v>
      </c>
      <c r="O6" s="10" t="s">
        <v>45</v>
      </c>
      <c r="P6" s="10" t="s">
        <v>46</v>
      </c>
      <c r="Q6" s="9"/>
      <c r="R6" s="76" t="s">
        <v>35</v>
      </c>
      <c r="S6" s="76"/>
      <c r="T6" s="58">
        <f>T7</f>
        <v>0</v>
      </c>
      <c r="U6" s="51"/>
      <c r="V6" s="51"/>
      <c r="W6" s="51"/>
    </row>
    <row r="7" spans="1:20" ht="9" customHeight="1" hidden="1" thickTop="1">
      <c r="A7" s="9">
        <v>1</v>
      </c>
      <c r="B7" s="57">
        <f>$V$15</f>
        <v>1439</v>
      </c>
      <c r="C7" s="57">
        <f aca="true" t="shared" si="0" ref="C7:L7">$V$15</f>
        <v>1439</v>
      </c>
      <c r="D7" s="57">
        <f t="shared" si="0"/>
        <v>1439</v>
      </c>
      <c r="E7" s="57">
        <f t="shared" si="0"/>
        <v>1439</v>
      </c>
      <c r="F7" s="57">
        <f t="shared" si="0"/>
        <v>1439</v>
      </c>
      <c r="G7" s="57">
        <f t="shared" si="0"/>
        <v>1439</v>
      </c>
      <c r="H7" s="57">
        <f t="shared" si="0"/>
        <v>1439</v>
      </c>
      <c r="I7" s="57">
        <f t="shared" si="0"/>
        <v>1439</v>
      </c>
      <c r="J7" s="57">
        <f t="shared" si="0"/>
        <v>1439</v>
      </c>
      <c r="K7" s="57">
        <f t="shared" si="0"/>
        <v>1439</v>
      </c>
      <c r="L7" s="57">
        <f t="shared" si="0"/>
        <v>1439</v>
      </c>
      <c r="M7" s="57">
        <f>V11</f>
        <v>1725</v>
      </c>
      <c r="N7" s="57">
        <f>V12</f>
        <v>2013</v>
      </c>
      <c r="O7" s="57">
        <f>V13</f>
        <v>2301</v>
      </c>
      <c r="P7" s="57">
        <f>V14</f>
        <v>2588</v>
      </c>
      <c r="Q7" s="9"/>
      <c r="R7" s="46"/>
      <c r="S7" s="46"/>
      <c r="T7" s="56">
        <f>SUMPRODUCT(IF(Q134&gt;=10,B9:P9,IF(Q134&gt;=3,B8:P8,B7:P7)),B20:P20)</f>
        <v>0</v>
      </c>
    </row>
    <row r="8" spans="1:20" ht="6.75" customHeight="1" hidden="1">
      <c r="A8" s="9">
        <v>3</v>
      </c>
      <c r="B8" s="57">
        <f>$U$15</f>
        <v>1270</v>
      </c>
      <c r="C8" s="57">
        <f aca="true" t="shared" si="1" ref="C8:L8">$U$15</f>
        <v>1270</v>
      </c>
      <c r="D8" s="57">
        <f t="shared" si="1"/>
        <v>1270</v>
      </c>
      <c r="E8" s="57">
        <f t="shared" si="1"/>
        <v>1270</v>
      </c>
      <c r="F8" s="57">
        <f t="shared" si="1"/>
        <v>1270</v>
      </c>
      <c r="G8" s="57">
        <f t="shared" si="1"/>
        <v>1270</v>
      </c>
      <c r="H8" s="57">
        <f t="shared" si="1"/>
        <v>1270</v>
      </c>
      <c r="I8" s="57">
        <f t="shared" si="1"/>
        <v>1270</v>
      </c>
      <c r="J8" s="57">
        <f t="shared" si="1"/>
        <v>1270</v>
      </c>
      <c r="K8" s="57">
        <f t="shared" si="1"/>
        <v>1270</v>
      </c>
      <c r="L8" s="57">
        <f t="shared" si="1"/>
        <v>1270</v>
      </c>
      <c r="M8" s="57">
        <f>U11</f>
        <v>1522</v>
      </c>
      <c r="N8" s="57">
        <f>U12</f>
        <v>1777</v>
      </c>
      <c r="O8" s="57">
        <f>U13</f>
        <v>2030</v>
      </c>
      <c r="P8" s="57">
        <f>U14</f>
        <v>2284</v>
      </c>
      <c r="Q8" s="9"/>
      <c r="R8" s="46"/>
      <c r="S8" s="46"/>
      <c r="T8" s="56"/>
    </row>
    <row r="9" spans="1:20" ht="13.5" customHeight="1" hidden="1">
      <c r="A9" s="9">
        <v>10</v>
      </c>
      <c r="B9" s="57">
        <f>$T$15</f>
        <v>1100</v>
      </c>
      <c r="C9" s="57">
        <f aca="true" t="shared" si="2" ref="C9:L9">$T$15</f>
        <v>1100</v>
      </c>
      <c r="D9" s="57">
        <f t="shared" si="2"/>
        <v>1100</v>
      </c>
      <c r="E9" s="57">
        <f t="shared" si="2"/>
        <v>1100</v>
      </c>
      <c r="F9" s="57">
        <f t="shared" si="2"/>
        <v>1100</v>
      </c>
      <c r="G9" s="57">
        <f t="shared" si="2"/>
        <v>1100</v>
      </c>
      <c r="H9" s="57">
        <f t="shared" si="2"/>
        <v>1100</v>
      </c>
      <c r="I9" s="57">
        <f t="shared" si="2"/>
        <v>1100</v>
      </c>
      <c r="J9" s="57">
        <f t="shared" si="2"/>
        <v>1100</v>
      </c>
      <c r="K9" s="57">
        <f t="shared" si="2"/>
        <v>1100</v>
      </c>
      <c r="L9" s="57">
        <f t="shared" si="2"/>
        <v>1100</v>
      </c>
      <c r="M9" s="57">
        <f>T11</f>
        <v>1319</v>
      </c>
      <c r="N9" s="57">
        <f>T12</f>
        <v>1540</v>
      </c>
      <c r="O9" s="57">
        <f>T13</f>
        <v>1759</v>
      </c>
      <c r="P9" s="57">
        <f>T14</f>
        <v>1979</v>
      </c>
      <c r="Q9" s="9"/>
      <c r="R9" s="46"/>
      <c r="S9" s="46"/>
      <c r="T9" s="56"/>
    </row>
    <row r="10" spans="1:23" ht="12.75" customHeight="1" thickTop="1">
      <c r="A10" s="11" t="s">
        <v>19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/>
      <c r="N10" s="59">
        <v>0</v>
      </c>
      <c r="O10" s="59">
        <v>0</v>
      </c>
      <c r="P10" s="59">
        <v>0</v>
      </c>
      <c r="Q10" s="13">
        <f>SUM(B10:P10)</f>
        <v>0</v>
      </c>
      <c r="R10" s="88"/>
      <c r="S10" s="88"/>
      <c r="T10" s="44" t="s">
        <v>60</v>
      </c>
      <c r="U10" s="44" t="s">
        <v>61</v>
      </c>
      <c r="V10" s="44" t="s">
        <v>59</v>
      </c>
      <c r="W10" s="48" t="s">
        <v>63</v>
      </c>
    </row>
    <row r="11" spans="1:27" ht="12.75" customHeight="1">
      <c r="A11" s="11" t="s">
        <v>20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/>
      <c r="J11" s="59"/>
      <c r="K11" s="59"/>
      <c r="L11" s="59"/>
      <c r="M11" s="59"/>
      <c r="N11" s="59"/>
      <c r="O11" s="59"/>
      <c r="P11" s="59"/>
      <c r="Q11" s="13">
        <f>SUM(B11:L11)</f>
        <v>0</v>
      </c>
      <c r="R11" s="88"/>
      <c r="S11" s="88"/>
      <c r="T11" s="43">
        <v>1319</v>
      </c>
      <c r="U11" s="43">
        <v>1522</v>
      </c>
      <c r="V11" s="43">
        <v>1725</v>
      </c>
      <c r="W11" s="52">
        <v>47</v>
      </c>
      <c r="Y11" s="43"/>
      <c r="Z11" s="43"/>
      <c r="AA11" s="43"/>
    </row>
    <row r="12" spans="1:27" ht="12.75" customHeight="1">
      <c r="A12" s="11" t="s">
        <v>21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/>
      <c r="J12" s="59"/>
      <c r="K12" s="59"/>
      <c r="L12" s="59"/>
      <c r="M12" s="59"/>
      <c r="N12" s="59"/>
      <c r="O12" s="59"/>
      <c r="P12" s="59"/>
      <c r="Q12" s="13">
        <f>SUM(B12:L12)</f>
        <v>0</v>
      </c>
      <c r="R12" s="88"/>
      <c r="S12" s="88"/>
      <c r="T12" s="43">
        <v>1540</v>
      </c>
      <c r="U12" s="43">
        <v>1777</v>
      </c>
      <c r="V12" s="43">
        <v>2013</v>
      </c>
      <c r="W12" s="52">
        <v>48</v>
      </c>
      <c r="Y12" s="43"/>
      <c r="Z12" s="43"/>
      <c r="AA12" s="43"/>
    </row>
    <row r="13" spans="1:27" ht="12.75" customHeight="1">
      <c r="A13" s="11" t="s">
        <v>16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/>
      <c r="J13" s="59"/>
      <c r="K13" s="59"/>
      <c r="L13" s="59"/>
      <c r="M13" s="59"/>
      <c r="N13" s="59"/>
      <c r="O13" s="59"/>
      <c r="P13" s="59"/>
      <c r="Q13" s="13">
        <f>SUM(B13:L13)</f>
        <v>0</v>
      </c>
      <c r="R13" s="88"/>
      <c r="S13" s="88"/>
      <c r="T13" s="43">
        <v>1759</v>
      </c>
      <c r="U13" s="43">
        <v>2030</v>
      </c>
      <c r="V13" s="43">
        <v>2301</v>
      </c>
      <c r="W13" s="52">
        <v>49</v>
      </c>
      <c r="Y13" s="43"/>
      <c r="Z13" s="43"/>
      <c r="AA13" s="43"/>
    </row>
    <row r="14" spans="1:27" ht="12.75" customHeight="1">
      <c r="A14" s="11" t="s">
        <v>26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/>
      <c r="J14" s="59"/>
      <c r="K14" s="59"/>
      <c r="L14" s="59"/>
      <c r="M14" s="59"/>
      <c r="N14" s="59"/>
      <c r="O14" s="59"/>
      <c r="P14" s="59"/>
      <c r="Q14" s="13">
        <f>SUM(B14:L14)</f>
        <v>0</v>
      </c>
      <c r="R14" s="88"/>
      <c r="S14" s="88"/>
      <c r="T14" s="43">
        <v>1979</v>
      </c>
      <c r="U14" s="43">
        <v>2284</v>
      </c>
      <c r="V14" s="43">
        <v>2588</v>
      </c>
      <c r="W14" s="52">
        <v>50</v>
      </c>
      <c r="Y14" s="43"/>
      <c r="Z14" s="43"/>
      <c r="AA14" s="43"/>
    </row>
    <row r="15" spans="1:27" ht="12.75" customHeight="1">
      <c r="A15" s="11" t="s">
        <v>11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/>
      <c r="J15" s="59"/>
      <c r="K15" s="59"/>
      <c r="L15" s="59"/>
      <c r="M15" s="59"/>
      <c r="N15" s="59"/>
      <c r="O15" s="59"/>
      <c r="P15" s="59">
        <v>0</v>
      </c>
      <c r="Q15" s="13">
        <f>SUM(B15:L15)</f>
        <v>0</v>
      </c>
      <c r="R15" s="88"/>
      <c r="S15" s="88"/>
      <c r="T15" s="45">
        <v>1100</v>
      </c>
      <c r="U15" s="45">
        <v>1270</v>
      </c>
      <c r="V15" s="45">
        <v>1439</v>
      </c>
      <c r="W15" s="50" t="s">
        <v>62</v>
      </c>
      <c r="Y15" s="43"/>
      <c r="Z15" s="43"/>
      <c r="AA15" s="43"/>
    </row>
    <row r="16" spans="1:22" ht="12.75" customHeight="1">
      <c r="A16" s="11" t="s">
        <v>12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13">
        <f>SUM(B16:P16)</f>
        <v>0</v>
      </c>
      <c r="R16" s="88"/>
      <c r="S16" s="88"/>
      <c r="T16" s="42"/>
      <c r="U16" s="42"/>
      <c r="V16" s="42"/>
    </row>
    <row r="17" spans="1:19" ht="12.75" customHeight="1">
      <c r="A17" s="11" t="s">
        <v>13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/>
      <c r="N17" s="59"/>
      <c r="O17" s="59"/>
      <c r="P17" s="59">
        <v>0</v>
      </c>
      <c r="Q17" s="13">
        <f>SUM(B17:P17)</f>
        <v>0</v>
      </c>
      <c r="R17" s="88"/>
      <c r="S17" s="88"/>
    </row>
    <row r="18" spans="1:20" ht="12.75" customHeight="1">
      <c r="A18" s="11" t="s">
        <v>14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13">
        <f>SUM(B18:P18)</f>
        <v>0</v>
      </c>
      <c r="R18" s="88"/>
      <c r="S18" s="88"/>
      <c r="T18" s="53"/>
    </row>
    <row r="19" spans="1:20" ht="12.75" customHeight="1">
      <c r="A19" s="11" t="s">
        <v>23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13">
        <f>SUM(B19:P19)</f>
        <v>0</v>
      </c>
      <c r="R19" s="88"/>
      <c r="S19" s="88"/>
      <c r="T19" s="47"/>
    </row>
    <row r="20" spans="1:20" s="3" customFormat="1" ht="12.75" customHeight="1" thickBot="1">
      <c r="A20" s="31"/>
      <c r="B20" s="32">
        <f>SUM(B10:B19)</f>
        <v>0</v>
      </c>
      <c r="C20" s="32">
        <f aca="true" t="shared" si="3" ref="C20:K20">SUM(C10:C19)</f>
        <v>0</v>
      </c>
      <c r="D20" s="32">
        <f t="shared" si="3"/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>SUM(L10:L19)</f>
        <v>0</v>
      </c>
      <c r="M20" s="32">
        <f>SUM(M10:M19)</f>
        <v>0</v>
      </c>
      <c r="N20" s="32">
        <f>SUM(N10:N19)</f>
        <v>0</v>
      </c>
      <c r="O20" s="32">
        <f>SUM(O10:O19)</f>
        <v>0</v>
      </c>
      <c r="P20" s="32">
        <f>SUM(P10:P19)</f>
        <v>0</v>
      </c>
      <c r="Q20" s="33">
        <f>SUM(B20:P20)</f>
        <v>0</v>
      </c>
      <c r="R20" s="88"/>
      <c r="S20" s="88"/>
      <c r="T20" s="54"/>
    </row>
    <row r="21" spans="1:25" ht="16.5" thickBot="1" thickTop="1">
      <c r="A21" s="14" t="s">
        <v>38</v>
      </c>
      <c r="B21" s="8">
        <v>36</v>
      </c>
      <c r="C21" s="8">
        <v>37</v>
      </c>
      <c r="D21" s="8">
        <v>38</v>
      </c>
      <c r="E21" s="8">
        <v>39</v>
      </c>
      <c r="F21" s="8">
        <v>40</v>
      </c>
      <c r="G21" s="8">
        <v>41</v>
      </c>
      <c r="H21" s="8">
        <v>42</v>
      </c>
      <c r="I21" s="8"/>
      <c r="J21" s="8"/>
      <c r="K21" s="8"/>
      <c r="L21" s="8"/>
      <c r="M21" s="8"/>
      <c r="N21" s="8"/>
      <c r="O21" s="8"/>
      <c r="P21" s="8"/>
      <c r="Q21" s="8"/>
      <c r="R21" s="84" t="s">
        <v>10</v>
      </c>
      <c r="S21" s="84"/>
      <c r="T21" s="58">
        <f>T22</f>
        <v>0</v>
      </c>
      <c r="Y21" s="51"/>
    </row>
    <row r="22" spans="1:21" ht="12.75" customHeight="1" hidden="1" thickTop="1">
      <c r="A22" s="9">
        <v>1</v>
      </c>
      <c r="B22" s="57">
        <f>$V$26</f>
        <v>2441</v>
      </c>
      <c r="C22" s="57">
        <f aca="true" t="shared" si="4" ref="C22:P22">$V$26</f>
        <v>2441</v>
      </c>
      <c r="D22" s="57">
        <f t="shared" si="4"/>
        <v>2441</v>
      </c>
      <c r="E22" s="57">
        <f t="shared" si="4"/>
        <v>2441</v>
      </c>
      <c r="F22" s="57">
        <f t="shared" si="4"/>
        <v>2441</v>
      </c>
      <c r="G22" s="57">
        <f t="shared" si="4"/>
        <v>2441</v>
      </c>
      <c r="H22" s="57">
        <f t="shared" si="4"/>
        <v>2441</v>
      </c>
      <c r="I22" s="57">
        <f t="shared" si="4"/>
        <v>2441</v>
      </c>
      <c r="J22" s="57">
        <f t="shared" si="4"/>
        <v>2441</v>
      </c>
      <c r="K22" s="57">
        <f t="shared" si="4"/>
        <v>2441</v>
      </c>
      <c r="L22" s="57">
        <f t="shared" si="4"/>
        <v>2441</v>
      </c>
      <c r="M22" s="57">
        <f t="shared" si="4"/>
        <v>2441</v>
      </c>
      <c r="N22" s="57">
        <f t="shared" si="4"/>
        <v>2441</v>
      </c>
      <c r="O22" s="57">
        <f t="shared" si="4"/>
        <v>2441</v>
      </c>
      <c r="P22" s="57">
        <f t="shared" si="4"/>
        <v>2441</v>
      </c>
      <c r="Q22" s="9"/>
      <c r="R22" s="46"/>
      <c r="S22" s="46"/>
      <c r="T22" s="56">
        <f>SUMPRODUCT(IF(Q134&gt;=10,B24:P24,IF(Q134&gt;=3,B23:P23,B22:P22)),B30:P30)</f>
        <v>0</v>
      </c>
      <c r="U22" s="51" t="e">
        <f>T22/Q30</f>
        <v>#DIV/0!</v>
      </c>
    </row>
    <row r="23" spans="1:20" ht="12.75" customHeight="1" hidden="1">
      <c r="A23" s="9">
        <v>3</v>
      </c>
      <c r="B23" s="57">
        <f>$U$26</f>
        <v>2154</v>
      </c>
      <c r="C23" s="57">
        <f aca="true" t="shared" si="5" ref="C23:P23">$U$26</f>
        <v>2154</v>
      </c>
      <c r="D23" s="57">
        <f t="shared" si="5"/>
        <v>2154</v>
      </c>
      <c r="E23" s="57">
        <f t="shared" si="5"/>
        <v>2154</v>
      </c>
      <c r="F23" s="57">
        <f t="shared" si="5"/>
        <v>2154</v>
      </c>
      <c r="G23" s="57">
        <f t="shared" si="5"/>
        <v>2154</v>
      </c>
      <c r="H23" s="57">
        <f t="shared" si="5"/>
        <v>2154</v>
      </c>
      <c r="I23" s="57">
        <f t="shared" si="5"/>
        <v>2154</v>
      </c>
      <c r="J23" s="57">
        <f t="shared" si="5"/>
        <v>2154</v>
      </c>
      <c r="K23" s="57">
        <f t="shared" si="5"/>
        <v>2154</v>
      </c>
      <c r="L23" s="57">
        <f t="shared" si="5"/>
        <v>2154</v>
      </c>
      <c r="M23" s="57">
        <f t="shared" si="5"/>
        <v>2154</v>
      </c>
      <c r="N23" s="57">
        <f t="shared" si="5"/>
        <v>2154</v>
      </c>
      <c r="O23" s="57">
        <f t="shared" si="5"/>
        <v>2154</v>
      </c>
      <c r="P23" s="57">
        <f t="shared" si="5"/>
        <v>2154</v>
      </c>
      <c r="Q23" s="9"/>
      <c r="R23" s="46"/>
      <c r="S23" s="46"/>
      <c r="T23" s="56"/>
    </row>
    <row r="24" spans="1:20" ht="12.75" customHeight="1" hidden="1">
      <c r="A24" s="9">
        <v>10</v>
      </c>
      <c r="B24" s="57">
        <f>$T$26</f>
        <v>1866</v>
      </c>
      <c r="C24" s="57">
        <f aca="true" t="shared" si="6" ref="C24:P24">$T$26</f>
        <v>1866</v>
      </c>
      <c r="D24" s="57">
        <f t="shared" si="6"/>
        <v>1866</v>
      </c>
      <c r="E24" s="57">
        <f t="shared" si="6"/>
        <v>1866</v>
      </c>
      <c r="F24" s="57">
        <f t="shared" si="6"/>
        <v>1866</v>
      </c>
      <c r="G24" s="57">
        <f t="shared" si="6"/>
        <v>1866</v>
      </c>
      <c r="H24" s="57">
        <f t="shared" si="6"/>
        <v>1866</v>
      </c>
      <c r="I24" s="57">
        <f t="shared" si="6"/>
        <v>1866</v>
      </c>
      <c r="J24" s="57">
        <f t="shared" si="6"/>
        <v>1866</v>
      </c>
      <c r="K24" s="57">
        <f t="shared" si="6"/>
        <v>1866</v>
      </c>
      <c r="L24" s="57">
        <f t="shared" si="6"/>
        <v>1866</v>
      </c>
      <c r="M24" s="57">
        <f t="shared" si="6"/>
        <v>1866</v>
      </c>
      <c r="N24" s="57">
        <f t="shared" si="6"/>
        <v>1866</v>
      </c>
      <c r="O24" s="57">
        <f t="shared" si="6"/>
        <v>1866</v>
      </c>
      <c r="P24" s="57">
        <f t="shared" si="6"/>
        <v>1866</v>
      </c>
      <c r="Q24" s="9"/>
      <c r="R24" s="46"/>
      <c r="S24" s="46"/>
      <c r="T24" s="56"/>
    </row>
    <row r="25" spans="1:22" ht="12.75" customHeight="1" thickTop="1">
      <c r="A25" s="5" t="s">
        <v>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/>
      <c r="J25" s="60"/>
      <c r="K25" s="60"/>
      <c r="L25" s="60"/>
      <c r="M25" s="60"/>
      <c r="N25" s="60"/>
      <c r="O25" s="60"/>
      <c r="P25" s="60"/>
      <c r="Q25" s="1">
        <f aca="true" t="shared" si="7" ref="Q25:Q30">SUM(B25:L25)</f>
        <v>0</v>
      </c>
      <c r="R25" s="85"/>
      <c r="S25" s="85"/>
      <c r="T25" s="44" t="s">
        <v>60</v>
      </c>
      <c r="U25" s="44" t="s">
        <v>61</v>
      </c>
      <c r="V25" s="44" t="s">
        <v>59</v>
      </c>
    </row>
    <row r="26" spans="1:27" ht="12.75" customHeight="1">
      <c r="A26" s="5" t="s">
        <v>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/>
      <c r="J26" s="60"/>
      <c r="K26" s="60"/>
      <c r="L26" s="60"/>
      <c r="M26" s="60"/>
      <c r="N26" s="60"/>
      <c r="O26" s="60"/>
      <c r="P26" s="60"/>
      <c r="Q26" s="1">
        <f t="shared" si="7"/>
        <v>0</v>
      </c>
      <c r="R26" s="85"/>
      <c r="S26" s="85"/>
      <c r="T26" s="43">
        <v>1866</v>
      </c>
      <c r="U26" s="43">
        <v>2154</v>
      </c>
      <c r="V26" s="43">
        <v>2441</v>
      </c>
      <c r="Y26" s="43"/>
      <c r="Z26" s="43"/>
      <c r="AA26" s="43"/>
    </row>
    <row r="27" spans="1:19" ht="12.75" customHeight="1">
      <c r="A27" s="5" t="s">
        <v>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/>
      <c r="K27" s="60"/>
      <c r="L27" s="60"/>
      <c r="M27" s="60"/>
      <c r="N27" s="60"/>
      <c r="O27" s="60"/>
      <c r="P27" s="60"/>
      <c r="Q27" s="1">
        <f t="shared" si="7"/>
        <v>0</v>
      </c>
      <c r="R27" s="85"/>
      <c r="S27" s="85"/>
    </row>
    <row r="28" spans="1:19" ht="12.75" customHeight="1">
      <c r="A28" s="5" t="s">
        <v>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/>
      <c r="J28" s="60"/>
      <c r="K28" s="60"/>
      <c r="L28" s="60"/>
      <c r="M28" s="60"/>
      <c r="N28" s="60"/>
      <c r="O28" s="60"/>
      <c r="P28" s="60"/>
      <c r="Q28" s="1">
        <f t="shared" si="7"/>
        <v>0</v>
      </c>
      <c r="R28" s="85"/>
      <c r="S28" s="85"/>
    </row>
    <row r="29" spans="1:19" ht="12.75" customHeight="1">
      <c r="A29" s="5" t="s">
        <v>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/>
      <c r="J29" s="60"/>
      <c r="K29" s="60"/>
      <c r="L29" s="60"/>
      <c r="M29" s="60"/>
      <c r="N29" s="60"/>
      <c r="O29" s="60"/>
      <c r="P29" s="60"/>
      <c r="Q29" s="1">
        <f t="shared" si="7"/>
        <v>0</v>
      </c>
      <c r="R29" s="85"/>
      <c r="S29" s="85"/>
    </row>
    <row r="30" spans="1:19" s="3" customFormat="1" ht="12.75" customHeight="1" thickBot="1">
      <c r="A30" s="34"/>
      <c r="B30" s="35">
        <f aca="true" t="shared" si="8" ref="B30:H30">SUM(B25:B29)</f>
        <v>0</v>
      </c>
      <c r="C30" s="35">
        <f t="shared" si="8"/>
        <v>0</v>
      </c>
      <c r="D30" s="35">
        <f t="shared" si="8"/>
        <v>0</v>
      </c>
      <c r="E30" s="35">
        <f t="shared" si="8"/>
        <v>0</v>
      </c>
      <c r="F30" s="35">
        <f t="shared" si="8"/>
        <v>0</v>
      </c>
      <c r="G30" s="35">
        <f t="shared" si="8"/>
        <v>0</v>
      </c>
      <c r="H30" s="35">
        <f t="shared" si="8"/>
        <v>0</v>
      </c>
      <c r="I30" s="35"/>
      <c r="J30" s="35"/>
      <c r="K30" s="35"/>
      <c r="L30" s="35"/>
      <c r="M30" s="35"/>
      <c r="N30" s="35"/>
      <c r="O30" s="35"/>
      <c r="P30" s="35"/>
      <c r="Q30" s="35">
        <f t="shared" si="7"/>
        <v>0</v>
      </c>
      <c r="R30" s="85"/>
      <c r="S30" s="85"/>
    </row>
    <row r="31" spans="1:21" s="3" customFormat="1" ht="16.5" thickBot="1" thickTop="1">
      <c r="A31" s="14" t="s">
        <v>52</v>
      </c>
      <c r="B31" s="16">
        <v>36</v>
      </c>
      <c r="C31" s="16">
        <v>37</v>
      </c>
      <c r="D31" s="16">
        <v>38</v>
      </c>
      <c r="E31" s="16">
        <v>39</v>
      </c>
      <c r="F31" s="16">
        <v>40</v>
      </c>
      <c r="G31" s="16">
        <v>41</v>
      </c>
      <c r="H31" s="16">
        <v>42</v>
      </c>
      <c r="I31" s="16">
        <v>43</v>
      </c>
      <c r="J31" s="16">
        <v>44</v>
      </c>
      <c r="K31" s="16">
        <v>45</v>
      </c>
      <c r="L31" s="16">
        <v>46</v>
      </c>
      <c r="M31" s="16" t="s">
        <v>43</v>
      </c>
      <c r="N31" s="16" t="s">
        <v>44</v>
      </c>
      <c r="O31" s="16" t="s">
        <v>45</v>
      </c>
      <c r="P31" s="16" t="s">
        <v>46</v>
      </c>
      <c r="Q31" s="16"/>
      <c r="R31" s="75" t="s">
        <v>36</v>
      </c>
      <c r="S31" s="75"/>
      <c r="T31" s="58">
        <f>T32</f>
        <v>0</v>
      </c>
      <c r="U31" s="55"/>
    </row>
    <row r="32" spans="1:21" ht="12.75" customHeight="1" hidden="1" thickTop="1">
      <c r="A32" s="9">
        <v>1</v>
      </c>
      <c r="B32" s="57">
        <f>$V$40</f>
        <v>2675</v>
      </c>
      <c r="C32" s="57">
        <f aca="true" t="shared" si="9" ref="C32:L32">$V$40</f>
        <v>2675</v>
      </c>
      <c r="D32" s="57">
        <f t="shared" si="9"/>
        <v>2675</v>
      </c>
      <c r="E32" s="57">
        <f t="shared" si="9"/>
        <v>2675</v>
      </c>
      <c r="F32" s="57">
        <f t="shared" si="9"/>
        <v>2675</v>
      </c>
      <c r="G32" s="57">
        <f t="shared" si="9"/>
        <v>2675</v>
      </c>
      <c r="H32" s="57">
        <f t="shared" si="9"/>
        <v>2675</v>
      </c>
      <c r="I32" s="57">
        <f t="shared" si="9"/>
        <v>2675</v>
      </c>
      <c r="J32" s="57">
        <f t="shared" si="9"/>
        <v>2675</v>
      </c>
      <c r="K32" s="57">
        <f t="shared" si="9"/>
        <v>2675</v>
      </c>
      <c r="L32" s="57">
        <f t="shared" si="9"/>
        <v>2675</v>
      </c>
      <c r="M32" s="57">
        <f>V36</f>
        <v>3209</v>
      </c>
      <c r="N32" s="57">
        <f>V37</f>
        <v>3745</v>
      </c>
      <c r="O32" s="57">
        <f>V38</f>
        <v>4279</v>
      </c>
      <c r="P32" s="57">
        <f>V39</f>
        <v>4815</v>
      </c>
      <c r="Q32" s="9"/>
      <c r="R32" s="46"/>
      <c r="S32" s="46"/>
      <c r="T32" s="56">
        <f>SUMPRODUCT(IF(Q134&gt;=10,B34:P34,IF(Q134&gt;=3,B33:P33,B32:P32)),B48:P48)</f>
        <v>0</v>
      </c>
      <c r="U32" s="51" t="e">
        <f>T32/Q48</f>
        <v>#DIV/0!</v>
      </c>
    </row>
    <row r="33" spans="1:20" ht="12.75" customHeight="1" hidden="1">
      <c r="A33" s="9">
        <v>3</v>
      </c>
      <c r="B33" s="57">
        <f>$U$40</f>
        <v>2360</v>
      </c>
      <c r="C33" s="57">
        <f aca="true" t="shared" si="10" ref="C33:L33">$U$40</f>
        <v>2360</v>
      </c>
      <c r="D33" s="57">
        <f t="shared" si="10"/>
        <v>2360</v>
      </c>
      <c r="E33" s="57">
        <f t="shared" si="10"/>
        <v>2360</v>
      </c>
      <c r="F33" s="57">
        <f t="shared" si="10"/>
        <v>2360</v>
      </c>
      <c r="G33" s="57">
        <f t="shared" si="10"/>
        <v>2360</v>
      </c>
      <c r="H33" s="57">
        <f t="shared" si="10"/>
        <v>2360</v>
      </c>
      <c r="I33" s="57">
        <f t="shared" si="10"/>
        <v>2360</v>
      </c>
      <c r="J33" s="57">
        <f t="shared" si="10"/>
        <v>2360</v>
      </c>
      <c r="K33" s="57">
        <f t="shared" si="10"/>
        <v>2360</v>
      </c>
      <c r="L33" s="57">
        <f t="shared" si="10"/>
        <v>2360</v>
      </c>
      <c r="M33" s="57">
        <f>U36</f>
        <v>2832</v>
      </c>
      <c r="N33" s="57">
        <f>U37</f>
        <v>3304</v>
      </c>
      <c r="O33" s="57">
        <f>U38</f>
        <v>3776</v>
      </c>
      <c r="P33" s="57">
        <f>U39</f>
        <v>4248</v>
      </c>
      <c r="Q33" s="9"/>
      <c r="R33" s="46"/>
      <c r="S33" s="46"/>
      <c r="T33" s="56"/>
    </row>
    <row r="34" spans="1:20" ht="12.75" customHeight="1" hidden="1">
      <c r="A34" s="9">
        <v>10</v>
      </c>
      <c r="B34" s="57">
        <f>$T$40</f>
        <v>2046</v>
      </c>
      <c r="C34" s="57">
        <f aca="true" t="shared" si="11" ref="C34:L34">$T$40</f>
        <v>2046</v>
      </c>
      <c r="D34" s="57">
        <f t="shared" si="11"/>
        <v>2046</v>
      </c>
      <c r="E34" s="57">
        <f t="shared" si="11"/>
        <v>2046</v>
      </c>
      <c r="F34" s="57">
        <f t="shared" si="11"/>
        <v>2046</v>
      </c>
      <c r="G34" s="57">
        <f t="shared" si="11"/>
        <v>2046</v>
      </c>
      <c r="H34" s="57">
        <f t="shared" si="11"/>
        <v>2046</v>
      </c>
      <c r="I34" s="57">
        <f t="shared" si="11"/>
        <v>2046</v>
      </c>
      <c r="J34" s="57">
        <f t="shared" si="11"/>
        <v>2046</v>
      </c>
      <c r="K34" s="57">
        <f t="shared" si="11"/>
        <v>2046</v>
      </c>
      <c r="L34" s="57">
        <f t="shared" si="11"/>
        <v>2046</v>
      </c>
      <c r="M34" s="57">
        <f>T36</f>
        <v>2454</v>
      </c>
      <c r="N34" s="57">
        <f>T37</f>
        <v>2864</v>
      </c>
      <c r="O34" s="57">
        <f>T38</f>
        <v>3272</v>
      </c>
      <c r="P34" s="57">
        <f>T39</f>
        <v>3682</v>
      </c>
      <c r="Q34" s="9"/>
      <c r="R34" s="46"/>
      <c r="S34" s="46"/>
      <c r="T34" s="56"/>
    </row>
    <row r="35" spans="1:23" ht="12.75" customHeight="1" thickTop="1">
      <c r="A35" s="18" t="s">
        <v>18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1">
        <f>SUM(B35:P35)</f>
        <v>0</v>
      </c>
      <c r="R35" s="85"/>
      <c r="S35" s="85"/>
      <c r="T35" s="44" t="s">
        <v>60</v>
      </c>
      <c r="U35" s="44" t="s">
        <v>61</v>
      </c>
      <c r="V35" s="44" t="s">
        <v>59</v>
      </c>
      <c r="W35" s="48" t="s">
        <v>63</v>
      </c>
    </row>
    <row r="36" spans="1:27" ht="12.75" customHeight="1">
      <c r="A36" s="18" t="s">
        <v>47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/>
      <c r="J36" s="60"/>
      <c r="K36" s="60"/>
      <c r="L36" s="60"/>
      <c r="M36" s="60"/>
      <c r="N36" s="60"/>
      <c r="O36" s="60"/>
      <c r="P36" s="60"/>
      <c r="Q36" s="1">
        <f>SUM(B36:P36)</f>
        <v>0</v>
      </c>
      <c r="R36" s="85"/>
      <c r="S36" s="85"/>
      <c r="T36" s="43">
        <v>2454</v>
      </c>
      <c r="U36" s="43">
        <v>2832</v>
      </c>
      <c r="V36" s="43">
        <v>3209</v>
      </c>
      <c r="W36" s="49">
        <v>47</v>
      </c>
      <c r="Y36" s="43"/>
      <c r="Z36" s="43"/>
      <c r="AA36" s="43"/>
    </row>
    <row r="37" spans="1:27" ht="12.75" customHeight="1">
      <c r="A37" s="18" t="s">
        <v>17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/>
      <c r="N37" s="60"/>
      <c r="O37" s="60"/>
      <c r="P37" s="60"/>
      <c r="Q37" s="1">
        <f aca="true" t="shared" si="12" ref="Q37:Q46">SUM(B37:L37)</f>
        <v>0</v>
      </c>
      <c r="R37" s="85"/>
      <c r="S37" s="85"/>
      <c r="T37" s="43">
        <v>2864</v>
      </c>
      <c r="U37" s="43">
        <v>3304</v>
      </c>
      <c r="V37" s="43">
        <v>3745</v>
      </c>
      <c r="W37" s="49">
        <v>48</v>
      </c>
      <c r="Y37" s="43"/>
      <c r="Z37" s="43"/>
      <c r="AA37" s="43"/>
    </row>
    <row r="38" spans="1:27" ht="12.75" customHeight="1">
      <c r="A38" s="18" t="s">
        <v>19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/>
      <c r="N38" s="60"/>
      <c r="O38" s="60"/>
      <c r="P38" s="60"/>
      <c r="Q38" s="1">
        <f t="shared" si="12"/>
        <v>0</v>
      </c>
      <c r="R38" s="85"/>
      <c r="S38" s="85"/>
      <c r="T38" s="43">
        <v>3272</v>
      </c>
      <c r="U38" s="43">
        <v>3776</v>
      </c>
      <c r="V38" s="43">
        <v>4279</v>
      </c>
      <c r="W38" s="49">
        <v>49</v>
      </c>
      <c r="Y38" s="43"/>
      <c r="Z38" s="43"/>
      <c r="AA38" s="43"/>
    </row>
    <row r="39" spans="1:27" ht="12.75" customHeight="1">
      <c r="A39" s="19" t="s">
        <v>20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/>
      <c r="J39" s="60"/>
      <c r="K39" s="60"/>
      <c r="L39" s="60"/>
      <c r="M39" s="60"/>
      <c r="N39" s="60"/>
      <c r="O39" s="60"/>
      <c r="P39" s="60"/>
      <c r="Q39" s="1">
        <f t="shared" si="12"/>
        <v>0</v>
      </c>
      <c r="R39" s="85"/>
      <c r="S39" s="85"/>
      <c r="T39" s="43">
        <v>3682</v>
      </c>
      <c r="U39" s="43">
        <v>4248</v>
      </c>
      <c r="V39" s="43">
        <v>4815</v>
      </c>
      <c r="W39" s="49">
        <v>50</v>
      </c>
      <c r="Y39" s="43"/>
      <c r="Z39" s="43"/>
      <c r="AA39" s="43"/>
    </row>
    <row r="40" spans="1:27" ht="12.75" customHeight="1">
      <c r="A40" s="18" t="s">
        <v>5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/>
      <c r="J40" s="60"/>
      <c r="K40" s="60"/>
      <c r="L40" s="60"/>
      <c r="M40" s="60"/>
      <c r="N40" s="60"/>
      <c r="O40" s="60"/>
      <c r="P40" s="60"/>
      <c r="Q40" s="1">
        <f t="shared" si="12"/>
        <v>0</v>
      </c>
      <c r="R40" s="85"/>
      <c r="S40" s="85"/>
      <c r="T40" s="43">
        <v>2046</v>
      </c>
      <c r="U40" s="43">
        <v>2360</v>
      </c>
      <c r="V40" s="43">
        <v>2675</v>
      </c>
      <c r="W40" s="50" t="s">
        <v>62</v>
      </c>
      <c r="Y40" s="43"/>
      <c r="Z40" s="43"/>
      <c r="AA40" s="43"/>
    </row>
    <row r="41" spans="1:23" ht="12.75" customHeight="1">
      <c r="A41" s="18" t="s">
        <v>16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/>
      <c r="J41" s="60"/>
      <c r="K41" s="60"/>
      <c r="L41" s="60"/>
      <c r="M41" s="60"/>
      <c r="N41" s="60"/>
      <c r="O41" s="60"/>
      <c r="P41" s="60"/>
      <c r="Q41" s="1">
        <f t="shared" si="12"/>
        <v>0</v>
      </c>
      <c r="R41" s="85"/>
      <c r="S41" s="85"/>
      <c r="T41" s="43"/>
      <c r="U41" s="43"/>
      <c r="V41" s="43"/>
      <c r="W41" s="49"/>
    </row>
    <row r="42" spans="1:23" ht="12.75" customHeight="1">
      <c r="A42" s="18" t="s">
        <v>26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/>
      <c r="J42" s="60"/>
      <c r="K42" s="60"/>
      <c r="L42" s="60"/>
      <c r="M42" s="60"/>
      <c r="N42" s="60"/>
      <c r="O42" s="60"/>
      <c r="P42" s="60"/>
      <c r="Q42" s="1">
        <f t="shared" si="12"/>
        <v>0</v>
      </c>
      <c r="R42" s="85"/>
      <c r="S42" s="85"/>
      <c r="T42" s="43"/>
      <c r="U42" s="43"/>
      <c r="V42" s="43"/>
      <c r="W42" s="50"/>
    </row>
    <row r="43" spans="1:19" ht="12.75" customHeight="1">
      <c r="A43" s="18" t="s">
        <v>11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/>
      <c r="N43" s="60"/>
      <c r="O43" s="60"/>
      <c r="P43" s="60"/>
      <c r="Q43" s="1">
        <f t="shared" si="12"/>
        <v>0</v>
      </c>
      <c r="R43" s="85"/>
      <c r="S43" s="85"/>
    </row>
    <row r="44" spans="1:19" ht="12.75" customHeight="1">
      <c r="A44" s="18" t="s">
        <v>12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/>
      <c r="N44" s="60"/>
      <c r="O44" s="60"/>
      <c r="P44" s="60"/>
      <c r="Q44" s="1">
        <f t="shared" si="12"/>
        <v>0</v>
      </c>
      <c r="R44" s="85"/>
      <c r="S44" s="85"/>
    </row>
    <row r="45" spans="1:19" ht="12.75" customHeight="1">
      <c r="A45" s="18" t="s">
        <v>13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/>
      <c r="N45" s="60"/>
      <c r="O45" s="60"/>
      <c r="P45" s="60"/>
      <c r="Q45" s="1">
        <f t="shared" si="12"/>
        <v>0</v>
      </c>
      <c r="R45" s="85"/>
      <c r="S45" s="85"/>
    </row>
    <row r="46" spans="1:19" ht="12.75" customHeight="1">
      <c r="A46" s="18" t="s">
        <v>14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/>
      <c r="N46" s="60"/>
      <c r="O46" s="60"/>
      <c r="P46" s="60"/>
      <c r="Q46" s="1">
        <f t="shared" si="12"/>
        <v>0</v>
      </c>
      <c r="R46" s="85"/>
      <c r="S46" s="85"/>
    </row>
    <row r="47" spans="1:19" ht="12.75" customHeight="1">
      <c r="A47" s="18" t="s">
        <v>23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1">
        <f>SUM(B47:P47)</f>
        <v>0</v>
      </c>
      <c r="R47" s="85"/>
      <c r="S47" s="85"/>
    </row>
    <row r="48" spans="1:19" s="3" customFormat="1" ht="12.75" customHeight="1" thickBot="1">
      <c r="A48" s="34"/>
      <c r="B48" s="35">
        <f>SUM(B35:B47)</f>
        <v>0</v>
      </c>
      <c r="C48" s="35">
        <f>SUM(C35:C47)</f>
        <v>0</v>
      </c>
      <c r="D48" s="35">
        <f aca="true" t="shared" si="13" ref="D48:L48">SUM(D35:D47)</f>
        <v>0</v>
      </c>
      <c r="E48" s="35">
        <f t="shared" si="13"/>
        <v>0</v>
      </c>
      <c r="F48" s="35">
        <f t="shared" si="13"/>
        <v>0</v>
      </c>
      <c r="G48" s="35">
        <f t="shared" si="13"/>
        <v>0</v>
      </c>
      <c r="H48" s="35">
        <f t="shared" si="13"/>
        <v>0</v>
      </c>
      <c r="I48" s="35">
        <f t="shared" si="13"/>
        <v>0</v>
      </c>
      <c r="J48" s="35">
        <f t="shared" si="13"/>
        <v>0</v>
      </c>
      <c r="K48" s="35">
        <f t="shared" si="13"/>
        <v>0</v>
      </c>
      <c r="L48" s="35">
        <f t="shared" si="13"/>
        <v>0</v>
      </c>
      <c r="M48" s="35">
        <f>SUM(M35:M47)</f>
        <v>0</v>
      </c>
      <c r="N48" s="35">
        <f>SUM(N35:N47)</f>
        <v>0</v>
      </c>
      <c r="O48" s="35">
        <f>SUM(O35:O47)</f>
        <v>0</v>
      </c>
      <c r="P48" s="35">
        <f>SUM(P35:P47)</f>
        <v>0</v>
      </c>
      <c r="Q48" s="35">
        <f>SUM(B48:P48)</f>
        <v>0</v>
      </c>
      <c r="R48" s="85"/>
      <c r="S48" s="85"/>
    </row>
    <row r="49" spans="1:23" s="3" customFormat="1" ht="18" customHeight="1" thickBot="1" thickTop="1">
      <c r="A49" s="14" t="s">
        <v>53</v>
      </c>
      <c r="B49" s="16">
        <v>36</v>
      </c>
      <c r="C49" s="16">
        <v>37</v>
      </c>
      <c r="D49" s="16">
        <v>38</v>
      </c>
      <c r="E49" s="16">
        <v>39</v>
      </c>
      <c r="F49" s="16">
        <v>40</v>
      </c>
      <c r="G49" s="16">
        <v>41</v>
      </c>
      <c r="H49" s="16">
        <v>42</v>
      </c>
      <c r="I49" s="16">
        <v>43</v>
      </c>
      <c r="J49" s="16">
        <v>44</v>
      </c>
      <c r="K49" s="16">
        <v>45</v>
      </c>
      <c r="L49" s="16">
        <v>46</v>
      </c>
      <c r="M49" s="16"/>
      <c r="N49" s="16"/>
      <c r="O49" s="16"/>
      <c r="P49" s="16"/>
      <c r="Q49" s="16"/>
      <c r="R49" s="75" t="s">
        <v>22</v>
      </c>
      <c r="S49" s="75"/>
      <c r="T49" s="58">
        <f>T50</f>
        <v>0</v>
      </c>
      <c r="U49" s="55"/>
      <c r="V49" s="55"/>
      <c r="W49" s="55"/>
    </row>
    <row r="50" spans="1:21" ht="12.75" customHeight="1" hidden="1" thickTop="1">
      <c r="A50" s="9">
        <v>1</v>
      </c>
      <c r="B50" s="57">
        <f>$V$54</f>
        <v>2532</v>
      </c>
      <c r="C50" s="57">
        <f aca="true" t="shared" si="14" ref="C50:P50">$V$54</f>
        <v>2532</v>
      </c>
      <c r="D50" s="57">
        <f t="shared" si="14"/>
        <v>2532</v>
      </c>
      <c r="E50" s="57">
        <f t="shared" si="14"/>
        <v>2532</v>
      </c>
      <c r="F50" s="57">
        <f t="shared" si="14"/>
        <v>2532</v>
      </c>
      <c r="G50" s="57">
        <f t="shared" si="14"/>
        <v>2532</v>
      </c>
      <c r="H50" s="57">
        <f t="shared" si="14"/>
        <v>2532</v>
      </c>
      <c r="I50" s="57">
        <f t="shared" si="14"/>
        <v>2532</v>
      </c>
      <c r="J50" s="57">
        <f t="shared" si="14"/>
        <v>2532</v>
      </c>
      <c r="K50" s="57">
        <f t="shared" si="14"/>
        <v>2532</v>
      </c>
      <c r="L50" s="57">
        <f t="shared" si="14"/>
        <v>2532</v>
      </c>
      <c r="M50" s="57">
        <f t="shared" si="14"/>
        <v>2532</v>
      </c>
      <c r="N50" s="57">
        <f t="shared" si="14"/>
        <v>2532</v>
      </c>
      <c r="O50" s="57">
        <f t="shared" si="14"/>
        <v>2532</v>
      </c>
      <c r="P50" s="57">
        <f t="shared" si="14"/>
        <v>2532</v>
      </c>
      <c r="Q50" s="9"/>
      <c r="R50" s="46"/>
      <c r="S50" s="46"/>
      <c r="T50" s="56">
        <f>SUMPRODUCT(IF(Q134&gt;=10,B52:P52,IF(Q134&gt;=3,B51:P51,B50:P50)),B61:P61)</f>
        <v>0</v>
      </c>
      <c r="U50" s="51" t="e">
        <f>T50/Q61</f>
        <v>#DIV/0!</v>
      </c>
    </row>
    <row r="51" spans="1:20" ht="12.75" customHeight="1" hidden="1">
      <c r="A51" s="9">
        <v>3</v>
      </c>
      <c r="B51" s="57">
        <f>$U$54</f>
        <v>2234</v>
      </c>
      <c r="C51" s="57">
        <f aca="true" t="shared" si="15" ref="C51:P51">$U$54</f>
        <v>2234</v>
      </c>
      <c r="D51" s="57">
        <f t="shared" si="15"/>
        <v>2234</v>
      </c>
      <c r="E51" s="57">
        <f t="shared" si="15"/>
        <v>2234</v>
      </c>
      <c r="F51" s="57">
        <f t="shared" si="15"/>
        <v>2234</v>
      </c>
      <c r="G51" s="57">
        <f t="shared" si="15"/>
        <v>2234</v>
      </c>
      <c r="H51" s="57">
        <f t="shared" si="15"/>
        <v>2234</v>
      </c>
      <c r="I51" s="57">
        <f t="shared" si="15"/>
        <v>2234</v>
      </c>
      <c r="J51" s="57">
        <f t="shared" si="15"/>
        <v>2234</v>
      </c>
      <c r="K51" s="57">
        <f t="shared" si="15"/>
        <v>2234</v>
      </c>
      <c r="L51" s="57">
        <f t="shared" si="15"/>
        <v>2234</v>
      </c>
      <c r="M51" s="57">
        <f t="shared" si="15"/>
        <v>2234</v>
      </c>
      <c r="N51" s="57">
        <f t="shared" si="15"/>
        <v>2234</v>
      </c>
      <c r="O51" s="57">
        <f t="shared" si="15"/>
        <v>2234</v>
      </c>
      <c r="P51" s="57">
        <f t="shared" si="15"/>
        <v>2234</v>
      </c>
      <c r="Q51" s="9"/>
      <c r="R51" s="46"/>
      <c r="S51" s="46"/>
      <c r="T51" s="56"/>
    </row>
    <row r="52" spans="1:20" ht="12.75" customHeight="1" hidden="1">
      <c r="A52" s="9">
        <v>10</v>
      </c>
      <c r="B52" s="57">
        <f>$T$54</f>
        <v>1936</v>
      </c>
      <c r="C52" s="57">
        <f aca="true" t="shared" si="16" ref="C52:P52">$T$54</f>
        <v>1936</v>
      </c>
      <c r="D52" s="57">
        <f t="shared" si="16"/>
        <v>1936</v>
      </c>
      <c r="E52" s="57">
        <f t="shared" si="16"/>
        <v>1936</v>
      </c>
      <c r="F52" s="57">
        <f t="shared" si="16"/>
        <v>1936</v>
      </c>
      <c r="G52" s="57">
        <f t="shared" si="16"/>
        <v>1936</v>
      </c>
      <c r="H52" s="57">
        <f t="shared" si="16"/>
        <v>1936</v>
      </c>
      <c r="I52" s="57">
        <f t="shared" si="16"/>
        <v>1936</v>
      </c>
      <c r="J52" s="57">
        <f t="shared" si="16"/>
        <v>1936</v>
      </c>
      <c r="K52" s="57">
        <f t="shared" si="16"/>
        <v>1936</v>
      </c>
      <c r="L52" s="57">
        <f t="shared" si="16"/>
        <v>1936</v>
      </c>
      <c r="M52" s="57">
        <f t="shared" si="16"/>
        <v>1936</v>
      </c>
      <c r="N52" s="57">
        <f t="shared" si="16"/>
        <v>1936</v>
      </c>
      <c r="O52" s="57">
        <f t="shared" si="16"/>
        <v>1936</v>
      </c>
      <c r="P52" s="57">
        <f t="shared" si="16"/>
        <v>1936</v>
      </c>
      <c r="Q52" s="9"/>
      <c r="R52" s="46"/>
      <c r="S52" s="46"/>
      <c r="T52" s="56"/>
    </row>
    <row r="53" spans="1:22" ht="12.75" customHeight="1" thickTop="1">
      <c r="A53" s="20" t="s">
        <v>18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/>
      <c r="N53" s="60"/>
      <c r="O53" s="60"/>
      <c r="P53" s="60"/>
      <c r="Q53" s="1">
        <f aca="true" t="shared" si="17" ref="Q53:Q61">SUM(B53:L53)</f>
        <v>0</v>
      </c>
      <c r="R53" s="85"/>
      <c r="S53" s="85"/>
      <c r="T53" s="44" t="s">
        <v>60</v>
      </c>
      <c r="U53" s="44" t="s">
        <v>61</v>
      </c>
      <c r="V53" s="44" t="s">
        <v>59</v>
      </c>
    </row>
    <row r="54" spans="1:27" ht="12.75" customHeight="1">
      <c r="A54" s="20" t="s">
        <v>17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/>
      <c r="N54" s="60"/>
      <c r="O54" s="60"/>
      <c r="P54" s="60"/>
      <c r="Q54" s="1">
        <f t="shared" si="17"/>
        <v>0</v>
      </c>
      <c r="R54" s="85"/>
      <c r="S54" s="85"/>
      <c r="T54" s="43">
        <v>1936</v>
      </c>
      <c r="U54" s="43">
        <v>2234</v>
      </c>
      <c r="V54" s="43">
        <v>2532</v>
      </c>
      <c r="Y54" s="43"/>
      <c r="Z54" s="43"/>
      <c r="AA54" s="43"/>
    </row>
    <row r="55" spans="1:19" ht="12.75" customHeight="1">
      <c r="A55" s="20" t="s">
        <v>19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/>
      <c r="N55" s="60"/>
      <c r="O55" s="60"/>
      <c r="P55" s="60"/>
      <c r="Q55" s="1">
        <f t="shared" si="17"/>
        <v>0</v>
      </c>
      <c r="R55" s="85"/>
      <c r="S55" s="85"/>
    </row>
    <row r="56" spans="1:19" ht="12.75" customHeight="1">
      <c r="A56" s="20" t="s">
        <v>20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/>
      <c r="J56" s="60"/>
      <c r="K56" s="60"/>
      <c r="L56" s="60"/>
      <c r="M56" s="60"/>
      <c r="N56" s="60"/>
      <c r="O56" s="60"/>
      <c r="P56" s="60"/>
      <c r="Q56" s="1">
        <f t="shared" si="17"/>
        <v>0</v>
      </c>
      <c r="R56" s="85"/>
      <c r="S56" s="85"/>
    </row>
    <row r="57" spans="1:19" ht="12.75" customHeight="1">
      <c r="A57" s="18" t="s">
        <v>48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/>
      <c r="J57" s="60"/>
      <c r="K57" s="60"/>
      <c r="L57" s="60"/>
      <c r="M57" s="60"/>
      <c r="N57" s="60"/>
      <c r="O57" s="60"/>
      <c r="P57" s="60"/>
      <c r="Q57" s="1">
        <f t="shared" si="17"/>
        <v>0</v>
      </c>
      <c r="R57" s="85"/>
      <c r="S57" s="85"/>
    </row>
    <row r="58" spans="1:19" ht="12.75" customHeight="1">
      <c r="A58" s="18" t="s">
        <v>26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/>
      <c r="J58" s="60"/>
      <c r="K58" s="60"/>
      <c r="L58" s="60"/>
      <c r="M58" s="60"/>
      <c r="N58" s="60"/>
      <c r="O58" s="60"/>
      <c r="P58" s="60"/>
      <c r="Q58" s="1">
        <f t="shared" si="17"/>
        <v>0</v>
      </c>
      <c r="R58" s="85"/>
      <c r="S58" s="85"/>
    </row>
    <row r="59" spans="1:19" ht="12.75">
      <c r="A59" s="20" t="s">
        <v>11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/>
      <c r="J59" s="60"/>
      <c r="K59" s="60"/>
      <c r="L59" s="60"/>
      <c r="M59" s="60"/>
      <c r="N59" s="60"/>
      <c r="O59" s="60"/>
      <c r="P59" s="60"/>
      <c r="Q59" s="1">
        <f t="shared" si="17"/>
        <v>0</v>
      </c>
      <c r="R59" s="85"/>
      <c r="S59" s="85"/>
    </row>
    <row r="60" spans="1:19" ht="12.75" customHeight="1">
      <c r="A60" s="20" t="s">
        <v>15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/>
      <c r="N60" s="60"/>
      <c r="O60" s="60"/>
      <c r="P60" s="60"/>
      <c r="Q60" s="1">
        <f t="shared" si="17"/>
        <v>0</v>
      </c>
      <c r="R60" s="85"/>
      <c r="S60" s="85"/>
    </row>
    <row r="61" spans="1:19" s="3" customFormat="1" ht="12.75" customHeight="1" thickBot="1">
      <c r="A61" s="36"/>
      <c r="B61" s="35">
        <f aca="true" t="shared" si="18" ref="B61:L61">SUM(B53:B60)</f>
        <v>0</v>
      </c>
      <c r="C61" s="35">
        <f t="shared" si="18"/>
        <v>0</v>
      </c>
      <c r="D61" s="35">
        <f t="shared" si="18"/>
        <v>0</v>
      </c>
      <c r="E61" s="35">
        <f t="shared" si="18"/>
        <v>0</v>
      </c>
      <c r="F61" s="35">
        <f t="shared" si="18"/>
        <v>0</v>
      </c>
      <c r="G61" s="35">
        <f t="shared" si="18"/>
        <v>0</v>
      </c>
      <c r="H61" s="35">
        <f t="shared" si="18"/>
        <v>0</v>
      </c>
      <c r="I61" s="35">
        <f t="shared" si="18"/>
        <v>0</v>
      </c>
      <c r="J61" s="35">
        <f t="shared" si="18"/>
        <v>0</v>
      </c>
      <c r="K61" s="35">
        <f t="shared" si="18"/>
        <v>0</v>
      </c>
      <c r="L61" s="35">
        <f t="shared" si="18"/>
        <v>0</v>
      </c>
      <c r="M61" s="35"/>
      <c r="N61" s="35"/>
      <c r="O61" s="35"/>
      <c r="P61" s="35"/>
      <c r="Q61" s="35">
        <f t="shared" si="17"/>
        <v>0</v>
      </c>
      <c r="R61" s="85"/>
      <c r="S61" s="85"/>
    </row>
    <row r="62" spans="1:20" s="3" customFormat="1" ht="16.5" thickBot="1" thickTop="1">
      <c r="A62" s="22" t="s">
        <v>49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75" t="s">
        <v>22</v>
      </c>
      <c r="S62" s="75"/>
      <c r="T62" s="58">
        <f>T63</f>
        <v>0</v>
      </c>
    </row>
    <row r="63" spans="1:21" ht="12.75" customHeight="1" hidden="1" thickTop="1">
      <c r="A63" s="9">
        <v>1</v>
      </c>
      <c r="B63" s="57">
        <f>V67</f>
        <v>2532</v>
      </c>
      <c r="C63" s="57">
        <f>B63</f>
        <v>2532</v>
      </c>
      <c r="D63" s="57">
        <f aca="true" t="shared" si="19" ref="D63:P63">C63</f>
        <v>2532</v>
      </c>
      <c r="E63" s="57">
        <f t="shared" si="19"/>
        <v>2532</v>
      </c>
      <c r="F63" s="57">
        <f t="shared" si="19"/>
        <v>2532</v>
      </c>
      <c r="G63" s="57">
        <f t="shared" si="19"/>
        <v>2532</v>
      </c>
      <c r="H63" s="57">
        <f t="shared" si="19"/>
        <v>2532</v>
      </c>
      <c r="I63" s="57">
        <f t="shared" si="19"/>
        <v>2532</v>
      </c>
      <c r="J63" s="57">
        <f t="shared" si="19"/>
        <v>2532</v>
      </c>
      <c r="K63" s="57">
        <f t="shared" si="19"/>
        <v>2532</v>
      </c>
      <c r="L63" s="57">
        <f t="shared" si="19"/>
        <v>2532</v>
      </c>
      <c r="M63" s="57">
        <f t="shared" si="19"/>
        <v>2532</v>
      </c>
      <c r="N63" s="57">
        <f t="shared" si="19"/>
        <v>2532</v>
      </c>
      <c r="O63" s="57">
        <f t="shared" si="19"/>
        <v>2532</v>
      </c>
      <c r="P63" s="57">
        <f t="shared" si="19"/>
        <v>2532</v>
      </c>
      <c r="Q63" s="9"/>
      <c r="R63" s="46"/>
      <c r="S63" s="46"/>
      <c r="T63" s="56">
        <f>SUMPRODUCT(IF(Q134&gt;=10,B65:P65,IF(Q134&gt;=3,B64:P64,B63:P63)),B69:P69)</f>
        <v>0</v>
      </c>
      <c r="U63" s="51" t="e">
        <f>T63/Q69</f>
        <v>#DIV/0!</v>
      </c>
    </row>
    <row r="64" spans="1:20" ht="12.75" customHeight="1" hidden="1">
      <c r="A64" s="9">
        <v>3</v>
      </c>
      <c r="B64" s="57">
        <f>U67</f>
        <v>2234</v>
      </c>
      <c r="C64" s="57">
        <f>B64</f>
        <v>2234</v>
      </c>
      <c r="D64" s="57">
        <f aca="true" t="shared" si="20" ref="D64:P64">C64</f>
        <v>2234</v>
      </c>
      <c r="E64" s="57">
        <f t="shared" si="20"/>
        <v>2234</v>
      </c>
      <c r="F64" s="57">
        <f t="shared" si="20"/>
        <v>2234</v>
      </c>
      <c r="G64" s="57">
        <f t="shared" si="20"/>
        <v>2234</v>
      </c>
      <c r="H64" s="57">
        <f t="shared" si="20"/>
        <v>2234</v>
      </c>
      <c r="I64" s="57">
        <f t="shared" si="20"/>
        <v>2234</v>
      </c>
      <c r="J64" s="57">
        <f t="shared" si="20"/>
        <v>2234</v>
      </c>
      <c r="K64" s="57">
        <f t="shared" si="20"/>
        <v>2234</v>
      </c>
      <c r="L64" s="57">
        <f t="shared" si="20"/>
        <v>2234</v>
      </c>
      <c r="M64" s="57">
        <f t="shared" si="20"/>
        <v>2234</v>
      </c>
      <c r="N64" s="57">
        <f t="shared" si="20"/>
        <v>2234</v>
      </c>
      <c r="O64" s="57">
        <f t="shared" si="20"/>
        <v>2234</v>
      </c>
      <c r="P64" s="57">
        <f t="shared" si="20"/>
        <v>2234</v>
      </c>
      <c r="Q64" s="9"/>
      <c r="R64" s="46"/>
      <c r="S64" s="46"/>
      <c r="T64" s="56"/>
    </row>
    <row r="65" spans="1:20" ht="12.75" customHeight="1" hidden="1">
      <c r="A65" s="9">
        <v>10</v>
      </c>
      <c r="B65" s="57">
        <f>T67</f>
        <v>1936</v>
      </c>
      <c r="C65" s="57">
        <f>B65</f>
        <v>1936</v>
      </c>
      <c r="D65" s="57">
        <f aca="true" t="shared" si="21" ref="D65:P65">C65</f>
        <v>1936</v>
      </c>
      <c r="E65" s="57">
        <f t="shared" si="21"/>
        <v>1936</v>
      </c>
      <c r="F65" s="57">
        <f t="shared" si="21"/>
        <v>1936</v>
      </c>
      <c r="G65" s="57">
        <f t="shared" si="21"/>
        <v>1936</v>
      </c>
      <c r="H65" s="57">
        <f t="shared" si="21"/>
        <v>1936</v>
      </c>
      <c r="I65" s="57">
        <f t="shared" si="21"/>
        <v>1936</v>
      </c>
      <c r="J65" s="57">
        <f t="shared" si="21"/>
        <v>1936</v>
      </c>
      <c r="K65" s="57">
        <f t="shared" si="21"/>
        <v>1936</v>
      </c>
      <c r="L65" s="57">
        <f t="shared" si="21"/>
        <v>1936</v>
      </c>
      <c r="M65" s="57">
        <f t="shared" si="21"/>
        <v>1936</v>
      </c>
      <c r="N65" s="57">
        <f t="shared" si="21"/>
        <v>1936</v>
      </c>
      <c r="O65" s="57">
        <f t="shared" si="21"/>
        <v>1936</v>
      </c>
      <c r="P65" s="57">
        <f t="shared" si="21"/>
        <v>1936</v>
      </c>
      <c r="Q65" s="9"/>
      <c r="R65" s="46"/>
      <c r="S65" s="46"/>
      <c r="T65" s="56"/>
    </row>
    <row r="66" spans="1:22" s="3" customFormat="1" ht="12.75" customHeight="1" thickTop="1">
      <c r="A66" s="20" t="s">
        <v>18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2"/>
      <c r="J66" s="62"/>
      <c r="K66" s="62"/>
      <c r="L66" s="62"/>
      <c r="M66" s="62"/>
      <c r="N66" s="62"/>
      <c r="O66" s="62"/>
      <c r="P66" s="62"/>
      <c r="Q66" s="21">
        <f>SUM(B66:H66)</f>
        <v>0</v>
      </c>
      <c r="R66" s="85"/>
      <c r="S66" s="85"/>
      <c r="T66" s="44" t="s">
        <v>60</v>
      </c>
      <c r="U66" s="44" t="s">
        <v>61</v>
      </c>
      <c r="V66" s="44" t="s">
        <v>59</v>
      </c>
    </row>
    <row r="67" spans="1:27" s="3" customFormat="1" ht="12.75" customHeight="1">
      <c r="A67" s="20" t="s">
        <v>17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2"/>
      <c r="J67" s="62"/>
      <c r="K67" s="62"/>
      <c r="L67" s="62"/>
      <c r="M67" s="62"/>
      <c r="N67" s="62"/>
      <c r="O67" s="62"/>
      <c r="P67" s="62"/>
      <c r="Q67" s="21">
        <f>SUM(B67:H67)</f>
        <v>0</v>
      </c>
      <c r="R67" s="85"/>
      <c r="S67" s="85"/>
      <c r="T67" s="43">
        <v>1936</v>
      </c>
      <c r="U67" s="43">
        <v>2234</v>
      </c>
      <c r="V67" s="43">
        <v>2532</v>
      </c>
      <c r="Y67" s="43"/>
      <c r="Z67" s="43"/>
      <c r="AA67" s="43"/>
    </row>
    <row r="68" spans="1:19" s="3" customFormat="1" ht="12.75" customHeight="1">
      <c r="A68" s="18" t="s">
        <v>12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2"/>
      <c r="J68" s="62"/>
      <c r="K68" s="62"/>
      <c r="L68" s="62"/>
      <c r="M68" s="62"/>
      <c r="N68" s="62"/>
      <c r="O68" s="62"/>
      <c r="P68" s="62"/>
      <c r="Q68" s="21">
        <f>SUM(B68:H68)</f>
        <v>0</v>
      </c>
      <c r="R68" s="85"/>
      <c r="S68" s="85"/>
    </row>
    <row r="69" spans="1:19" s="3" customFormat="1" ht="12.75" customHeight="1" thickBot="1">
      <c r="A69" s="37"/>
      <c r="B69" s="35">
        <f>SUM(B66:B68)</f>
        <v>0</v>
      </c>
      <c r="C69" s="35">
        <f aca="true" t="shared" si="22" ref="C69:H69">SUM(C66:C68)</f>
        <v>0</v>
      </c>
      <c r="D69" s="35">
        <f t="shared" si="22"/>
        <v>0</v>
      </c>
      <c r="E69" s="35">
        <f t="shared" si="22"/>
        <v>0</v>
      </c>
      <c r="F69" s="35">
        <f t="shared" si="22"/>
        <v>0</v>
      </c>
      <c r="G69" s="35">
        <f t="shared" si="22"/>
        <v>0</v>
      </c>
      <c r="H69" s="35">
        <f t="shared" si="22"/>
        <v>0</v>
      </c>
      <c r="I69" s="35"/>
      <c r="J69" s="35"/>
      <c r="K69" s="35"/>
      <c r="L69" s="35"/>
      <c r="M69" s="35"/>
      <c r="N69" s="35"/>
      <c r="O69" s="35"/>
      <c r="P69" s="35"/>
      <c r="Q69" s="35">
        <f>SUM(B69:H69)</f>
        <v>0</v>
      </c>
      <c r="R69" s="85"/>
      <c r="S69" s="85"/>
    </row>
    <row r="70" spans="1:20" s="3" customFormat="1" ht="16.5" thickBot="1" thickTop="1">
      <c r="A70" s="23" t="s">
        <v>54</v>
      </c>
      <c r="B70" s="16">
        <v>36</v>
      </c>
      <c r="C70" s="16">
        <v>37</v>
      </c>
      <c r="D70" s="16">
        <v>38</v>
      </c>
      <c r="E70" s="16">
        <v>39</v>
      </c>
      <c r="F70" s="16">
        <v>40</v>
      </c>
      <c r="G70" s="16">
        <v>41</v>
      </c>
      <c r="H70" s="16">
        <v>42</v>
      </c>
      <c r="I70" s="8"/>
      <c r="J70" s="8"/>
      <c r="K70" s="8"/>
      <c r="L70" s="8"/>
      <c r="M70" s="8"/>
      <c r="N70" s="8"/>
      <c r="O70" s="8"/>
      <c r="P70" s="8"/>
      <c r="Q70" s="8"/>
      <c r="R70" s="75" t="s">
        <v>24</v>
      </c>
      <c r="S70" s="75"/>
      <c r="T70" s="58">
        <f>T71</f>
        <v>0</v>
      </c>
    </row>
    <row r="71" spans="1:21" ht="12.75" customHeight="1" hidden="1" thickTop="1">
      <c r="A71" s="9">
        <v>1</v>
      </c>
      <c r="B71" s="57">
        <f>V75</f>
        <v>2532</v>
      </c>
      <c r="C71" s="57">
        <f>B71</f>
        <v>2532</v>
      </c>
      <c r="D71" s="57">
        <f>C71</f>
        <v>2532</v>
      </c>
      <c r="E71" s="57">
        <f aca="true" t="shared" si="23" ref="E71:P71">D71</f>
        <v>2532</v>
      </c>
      <c r="F71" s="57">
        <f t="shared" si="23"/>
        <v>2532</v>
      </c>
      <c r="G71" s="57">
        <f t="shared" si="23"/>
        <v>2532</v>
      </c>
      <c r="H71" s="57">
        <f t="shared" si="23"/>
        <v>2532</v>
      </c>
      <c r="I71" s="57">
        <f t="shared" si="23"/>
        <v>2532</v>
      </c>
      <c r="J71" s="57">
        <f t="shared" si="23"/>
        <v>2532</v>
      </c>
      <c r="K71" s="57">
        <f t="shared" si="23"/>
        <v>2532</v>
      </c>
      <c r="L71" s="57">
        <f t="shared" si="23"/>
        <v>2532</v>
      </c>
      <c r="M71" s="57">
        <f t="shared" si="23"/>
        <v>2532</v>
      </c>
      <c r="N71" s="57">
        <f t="shared" si="23"/>
        <v>2532</v>
      </c>
      <c r="O71" s="57">
        <f t="shared" si="23"/>
        <v>2532</v>
      </c>
      <c r="P71" s="57">
        <f t="shared" si="23"/>
        <v>2532</v>
      </c>
      <c r="Q71" s="9"/>
      <c r="R71" s="46"/>
      <c r="S71" s="46"/>
      <c r="T71" s="56">
        <f>SUMPRODUCT(IF(Q134&gt;=10,B73:P73,IF(Q134&gt;=3,B72:P72,B71:P71)),B85:P85)</f>
        <v>0</v>
      </c>
      <c r="U71" s="51" t="e">
        <f>T71/Q85</f>
        <v>#DIV/0!</v>
      </c>
    </row>
    <row r="72" spans="1:20" ht="12.75" customHeight="1" hidden="1">
      <c r="A72" s="9">
        <v>3</v>
      </c>
      <c r="B72" s="57">
        <f>U75</f>
        <v>2234</v>
      </c>
      <c r="C72" s="57">
        <f>B72</f>
        <v>2234</v>
      </c>
      <c r="D72" s="57">
        <f aca="true" t="shared" si="24" ref="D72:P72">C72</f>
        <v>2234</v>
      </c>
      <c r="E72" s="57">
        <f t="shared" si="24"/>
        <v>2234</v>
      </c>
      <c r="F72" s="57">
        <f t="shared" si="24"/>
        <v>2234</v>
      </c>
      <c r="G72" s="57">
        <f t="shared" si="24"/>
        <v>2234</v>
      </c>
      <c r="H72" s="57">
        <f t="shared" si="24"/>
        <v>2234</v>
      </c>
      <c r="I72" s="57">
        <f t="shared" si="24"/>
        <v>2234</v>
      </c>
      <c r="J72" s="57">
        <f t="shared" si="24"/>
        <v>2234</v>
      </c>
      <c r="K72" s="57">
        <f t="shared" si="24"/>
        <v>2234</v>
      </c>
      <c r="L72" s="57">
        <f t="shared" si="24"/>
        <v>2234</v>
      </c>
      <c r="M72" s="57">
        <f t="shared" si="24"/>
        <v>2234</v>
      </c>
      <c r="N72" s="57">
        <f t="shared" si="24"/>
        <v>2234</v>
      </c>
      <c r="O72" s="57">
        <f t="shared" si="24"/>
        <v>2234</v>
      </c>
      <c r="P72" s="57">
        <f t="shared" si="24"/>
        <v>2234</v>
      </c>
      <c r="Q72" s="9"/>
      <c r="R72" s="46"/>
      <c r="S72" s="46"/>
      <c r="T72" s="56"/>
    </row>
    <row r="73" spans="1:20" ht="12.75" customHeight="1" hidden="1">
      <c r="A73" s="9">
        <v>10</v>
      </c>
      <c r="B73" s="57">
        <f>T75</f>
        <v>1936</v>
      </c>
      <c r="C73" s="57">
        <f>B73</f>
        <v>1936</v>
      </c>
      <c r="D73" s="57">
        <f aca="true" t="shared" si="25" ref="D73:P73">C73</f>
        <v>1936</v>
      </c>
      <c r="E73" s="57">
        <f t="shared" si="25"/>
        <v>1936</v>
      </c>
      <c r="F73" s="57">
        <f t="shared" si="25"/>
        <v>1936</v>
      </c>
      <c r="G73" s="57">
        <f t="shared" si="25"/>
        <v>1936</v>
      </c>
      <c r="H73" s="57">
        <f t="shared" si="25"/>
        <v>1936</v>
      </c>
      <c r="I73" s="57">
        <f t="shared" si="25"/>
        <v>1936</v>
      </c>
      <c r="J73" s="57">
        <f t="shared" si="25"/>
        <v>1936</v>
      </c>
      <c r="K73" s="57">
        <f t="shared" si="25"/>
        <v>1936</v>
      </c>
      <c r="L73" s="57">
        <f t="shared" si="25"/>
        <v>1936</v>
      </c>
      <c r="M73" s="57">
        <f t="shared" si="25"/>
        <v>1936</v>
      </c>
      <c r="N73" s="57">
        <f t="shared" si="25"/>
        <v>1936</v>
      </c>
      <c r="O73" s="57">
        <f t="shared" si="25"/>
        <v>1936</v>
      </c>
      <c r="P73" s="57">
        <f t="shared" si="25"/>
        <v>1936</v>
      </c>
      <c r="Q73" s="9"/>
      <c r="R73" s="46"/>
      <c r="S73" s="46"/>
      <c r="T73" s="56"/>
    </row>
    <row r="74" spans="1:22" ht="12.75" customHeight="1" thickTop="1">
      <c r="A74" s="20" t="s">
        <v>18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/>
      <c r="J74" s="60"/>
      <c r="K74" s="60"/>
      <c r="L74" s="60"/>
      <c r="M74" s="60"/>
      <c r="N74" s="60"/>
      <c r="O74" s="60"/>
      <c r="P74" s="60"/>
      <c r="Q74" s="1">
        <f>SUM(B74:L74)</f>
        <v>0</v>
      </c>
      <c r="R74" s="85"/>
      <c r="S74" s="85"/>
      <c r="T74" s="44" t="s">
        <v>60</v>
      </c>
      <c r="U74" s="44" t="s">
        <v>61</v>
      </c>
      <c r="V74" s="44" t="s">
        <v>59</v>
      </c>
    </row>
    <row r="75" spans="1:27" ht="12.75" customHeight="1">
      <c r="A75" s="20" t="s">
        <v>17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/>
      <c r="J75" s="60"/>
      <c r="K75" s="60"/>
      <c r="L75" s="60"/>
      <c r="M75" s="60"/>
      <c r="N75" s="60"/>
      <c r="O75" s="60"/>
      <c r="P75" s="60"/>
      <c r="Q75" s="1">
        <f aca="true" t="shared" si="26" ref="Q75:Q84">SUM(B75:L75)</f>
        <v>0</v>
      </c>
      <c r="R75" s="85"/>
      <c r="S75" s="85"/>
      <c r="T75" s="43">
        <v>1936</v>
      </c>
      <c r="U75" s="43">
        <v>2234</v>
      </c>
      <c r="V75" s="43">
        <v>2532</v>
      </c>
      <c r="Y75" s="43"/>
      <c r="Z75" s="43"/>
      <c r="AA75" s="43"/>
    </row>
    <row r="76" spans="1:19" ht="12.75" customHeight="1">
      <c r="A76" s="20" t="s">
        <v>19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/>
      <c r="J76" s="60"/>
      <c r="K76" s="60"/>
      <c r="L76" s="60"/>
      <c r="M76" s="60"/>
      <c r="N76" s="60"/>
      <c r="O76" s="60"/>
      <c r="P76" s="60"/>
      <c r="Q76" s="1">
        <f t="shared" si="26"/>
        <v>0</v>
      </c>
      <c r="R76" s="85"/>
      <c r="S76" s="85"/>
    </row>
    <row r="77" spans="1:19" ht="12.75" customHeight="1">
      <c r="A77" s="20" t="s">
        <v>20</v>
      </c>
      <c r="B77" s="60">
        <v>0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/>
      <c r="J77" s="60"/>
      <c r="K77" s="60"/>
      <c r="L77" s="60"/>
      <c r="M77" s="60"/>
      <c r="N77" s="60"/>
      <c r="O77" s="60"/>
      <c r="P77" s="60"/>
      <c r="Q77" s="1">
        <f t="shared" si="26"/>
        <v>0</v>
      </c>
      <c r="R77" s="85"/>
      <c r="S77" s="85"/>
    </row>
    <row r="78" spans="1:19" ht="12.75" customHeight="1">
      <c r="A78" s="20" t="s">
        <v>21</v>
      </c>
      <c r="B78" s="60">
        <v>0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/>
      <c r="J78" s="60"/>
      <c r="K78" s="60"/>
      <c r="L78" s="60"/>
      <c r="M78" s="60"/>
      <c r="N78" s="60"/>
      <c r="O78" s="60"/>
      <c r="P78" s="60"/>
      <c r="Q78" s="1">
        <f t="shared" si="26"/>
        <v>0</v>
      </c>
      <c r="R78" s="85"/>
      <c r="S78" s="85"/>
    </row>
    <row r="79" spans="1:19" ht="12.75" customHeight="1">
      <c r="A79" s="20" t="s">
        <v>16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/>
      <c r="J79" s="60"/>
      <c r="K79" s="60"/>
      <c r="L79" s="60"/>
      <c r="M79" s="60"/>
      <c r="N79" s="60"/>
      <c r="O79" s="60"/>
      <c r="P79" s="60"/>
      <c r="Q79" s="1">
        <f t="shared" si="26"/>
        <v>0</v>
      </c>
      <c r="R79" s="85"/>
      <c r="S79" s="85"/>
    </row>
    <row r="80" spans="1:19" ht="12.75" customHeight="1">
      <c r="A80" s="20" t="s">
        <v>20</v>
      </c>
      <c r="B80" s="60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/>
      <c r="J80" s="60"/>
      <c r="K80" s="60"/>
      <c r="L80" s="60"/>
      <c r="M80" s="60"/>
      <c r="N80" s="60"/>
      <c r="O80" s="60"/>
      <c r="P80" s="60"/>
      <c r="Q80" s="1">
        <f t="shared" si="26"/>
        <v>0</v>
      </c>
      <c r="R80" s="85"/>
      <c r="S80" s="85"/>
    </row>
    <row r="81" spans="1:19" ht="12.75" customHeight="1">
      <c r="A81" s="20" t="s">
        <v>16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/>
      <c r="J81" s="60"/>
      <c r="K81" s="60"/>
      <c r="L81" s="60"/>
      <c r="M81" s="60"/>
      <c r="N81" s="60"/>
      <c r="O81" s="60"/>
      <c r="P81" s="60"/>
      <c r="Q81" s="1">
        <f t="shared" si="26"/>
        <v>0</v>
      </c>
      <c r="R81" s="85"/>
      <c r="S81" s="85"/>
    </row>
    <row r="82" spans="1:19" ht="12.75" customHeight="1">
      <c r="A82" s="18" t="s">
        <v>26</v>
      </c>
      <c r="B82" s="60">
        <v>0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/>
      <c r="J82" s="60"/>
      <c r="K82" s="60"/>
      <c r="L82" s="60"/>
      <c r="M82" s="60"/>
      <c r="N82" s="60"/>
      <c r="O82" s="60"/>
      <c r="P82" s="60"/>
      <c r="Q82" s="1">
        <f t="shared" si="26"/>
        <v>0</v>
      </c>
      <c r="R82" s="85"/>
      <c r="S82" s="85"/>
    </row>
    <row r="83" spans="1:19" ht="12.75" customHeight="1">
      <c r="A83" s="18" t="s">
        <v>12</v>
      </c>
      <c r="B83" s="60">
        <v>0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/>
      <c r="J83" s="60"/>
      <c r="K83" s="60"/>
      <c r="L83" s="60"/>
      <c r="M83" s="60"/>
      <c r="N83" s="60"/>
      <c r="O83" s="60"/>
      <c r="P83" s="60"/>
      <c r="Q83" s="1">
        <f t="shared" si="26"/>
        <v>0</v>
      </c>
      <c r="R83" s="85"/>
      <c r="S83" s="85"/>
    </row>
    <row r="84" spans="1:19" ht="12.75" customHeight="1">
      <c r="A84" s="20" t="s">
        <v>23</v>
      </c>
      <c r="B84" s="60">
        <v>0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/>
      <c r="J84" s="60"/>
      <c r="K84" s="60"/>
      <c r="L84" s="60"/>
      <c r="M84" s="60"/>
      <c r="N84" s="60"/>
      <c r="O84" s="60"/>
      <c r="P84" s="60"/>
      <c r="Q84" s="1">
        <f t="shared" si="26"/>
        <v>0</v>
      </c>
      <c r="R84" s="85"/>
      <c r="S84" s="85"/>
    </row>
    <row r="85" spans="1:19" s="3" customFormat="1" ht="12.75" customHeight="1" thickBot="1">
      <c r="A85" s="34"/>
      <c r="B85" s="35">
        <f aca="true" t="shared" si="27" ref="B85:H85">SUM(B74:B84)</f>
        <v>0</v>
      </c>
      <c r="C85" s="35">
        <f t="shared" si="27"/>
        <v>0</v>
      </c>
      <c r="D85" s="35">
        <f t="shared" si="27"/>
        <v>0</v>
      </c>
      <c r="E85" s="35">
        <f t="shared" si="27"/>
        <v>0</v>
      </c>
      <c r="F85" s="35">
        <f t="shared" si="27"/>
        <v>0</v>
      </c>
      <c r="G85" s="35">
        <f t="shared" si="27"/>
        <v>0</v>
      </c>
      <c r="H85" s="35">
        <f t="shared" si="27"/>
        <v>0</v>
      </c>
      <c r="I85" s="35"/>
      <c r="J85" s="35"/>
      <c r="K85" s="35"/>
      <c r="L85" s="35"/>
      <c r="M85" s="35"/>
      <c r="N85" s="35"/>
      <c r="O85" s="35"/>
      <c r="P85" s="35"/>
      <c r="Q85" s="35">
        <f>SUM(B85:L85)</f>
        <v>0</v>
      </c>
      <c r="R85" s="85"/>
      <c r="S85" s="85"/>
    </row>
    <row r="86" spans="1:20" s="3" customFormat="1" ht="16.5" thickBot="1" thickTop="1">
      <c r="A86" s="24" t="s">
        <v>55</v>
      </c>
      <c r="B86" s="8"/>
      <c r="C86" s="8"/>
      <c r="D86" s="8"/>
      <c r="E86" s="16">
        <v>39</v>
      </c>
      <c r="F86" s="16">
        <v>40</v>
      </c>
      <c r="G86" s="16">
        <v>41</v>
      </c>
      <c r="H86" s="16">
        <v>42</v>
      </c>
      <c r="I86" s="16">
        <v>43</v>
      </c>
      <c r="J86" s="16">
        <v>44</v>
      </c>
      <c r="K86" s="16">
        <v>45</v>
      </c>
      <c r="L86" s="16">
        <v>46</v>
      </c>
      <c r="M86" s="8"/>
      <c r="N86" s="8"/>
      <c r="O86" s="8"/>
      <c r="P86" s="8"/>
      <c r="Q86" s="8"/>
      <c r="R86" s="75" t="s">
        <v>25</v>
      </c>
      <c r="S86" s="75"/>
      <c r="T86" s="58">
        <f>T87</f>
        <v>0</v>
      </c>
    </row>
    <row r="87" spans="1:21" ht="12.75" customHeight="1" hidden="1" thickTop="1">
      <c r="A87" s="9">
        <v>1</v>
      </c>
      <c r="B87" s="57">
        <f>V91</f>
        <v>2532</v>
      </c>
      <c r="C87" s="57">
        <f>B87</f>
        <v>2532</v>
      </c>
      <c r="D87" s="57">
        <f>C87</f>
        <v>2532</v>
      </c>
      <c r="E87" s="57">
        <f aca="true" t="shared" si="28" ref="E87:P87">D87</f>
        <v>2532</v>
      </c>
      <c r="F87" s="57">
        <f t="shared" si="28"/>
        <v>2532</v>
      </c>
      <c r="G87" s="57">
        <f t="shared" si="28"/>
        <v>2532</v>
      </c>
      <c r="H87" s="57">
        <f t="shared" si="28"/>
        <v>2532</v>
      </c>
      <c r="I87" s="57">
        <f t="shared" si="28"/>
        <v>2532</v>
      </c>
      <c r="J87" s="57">
        <f t="shared" si="28"/>
        <v>2532</v>
      </c>
      <c r="K87" s="57">
        <f t="shared" si="28"/>
        <v>2532</v>
      </c>
      <c r="L87" s="57">
        <f t="shared" si="28"/>
        <v>2532</v>
      </c>
      <c r="M87" s="57">
        <f t="shared" si="28"/>
        <v>2532</v>
      </c>
      <c r="N87" s="57">
        <f t="shared" si="28"/>
        <v>2532</v>
      </c>
      <c r="O87" s="57">
        <f t="shared" si="28"/>
        <v>2532</v>
      </c>
      <c r="P87" s="57">
        <f t="shared" si="28"/>
        <v>2532</v>
      </c>
      <c r="Q87" s="9"/>
      <c r="R87" s="46"/>
      <c r="S87" s="46"/>
      <c r="T87" s="56">
        <f>SUMPRODUCT(IF(Q134&gt;=10,B89:P89,IF(Q134&gt;=3,B88:P88,B87:P87)),B94:P94)</f>
        <v>0</v>
      </c>
      <c r="U87" s="51" t="e">
        <f>T87/Q94</f>
        <v>#DIV/0!</v>
      </c>
    </row>
    <row r="88" spans="1:20" ht="12.75" customHeight="1" hidden="1">
      <c r="A88" s="9">
        <v>3</v>
      </c>
      <c r="B88" s="57">
        <f>U91</f>
        <v>2234</v>
      </c>
      <c r="C88" s="57">
        <f>B88</f>
        <v>2234</v>
      </c>
      <c r="D88" s="57">
        <f aca="true" t="shared" si="29" ref="D88:P88">C88</f>
        <v>2234</v>
      </c>
      <c r="E88" s="57">
        <f t="shared" si="29"/>
        <v>2234</v>
      </c>
      <c r="F88" s="57">
        <f t="shared" si="29"/>
        <v>2234</v>
      </c>
      <c r="G88" s="57">
        <f t="shared" si="29"/>
        <v>2234</v>
      </c>
      <c r="H88" s="57">
        <f t="shared" si="29"/>
        <v>2234</v>
      </c>
      <c r="I88" s="57">
        <f t="shared" si="29"/>
        <v>2234</v>
      </c>
      <c r="J88" s="57">
        <f t="shared" si="29"/>
        <v>2234</v>
      </c>
      <c r="K88" s="57">
        <f t="shared" si="29"/>
        <v>2234</v>
      </c>
      <c r="L88" s="57">
        <f t="shared" si="29"/>
        <v>2234</v>
      </c>
      <c r="M88" s="57">
        <f t="shared" si="29"/>
        <v>2234</v>
      </c>
      <c r="N88" s="57">
        <f t="shared" si="29"/>
        <v>2234</v>
      </c>
      <c r="O88" s="57">
        <f t="shared" si="29"/>
        <v>2234</v>
      </c>
      <c r="P88" s="57">
        <f t="shared" si="29"/>
        <v>2234</v>
      </c>
      <c r="Q88" s="9"/>
      <c r="R88" s="46"/>
      <c r="S88" s="46"/>
      <c r="T88" s="56"/>
    </row>
    <row r="89" spans="1:20" ht="12.75" customHeight="1" hidden="1">
      <c r="A89" s="9">
        <v>10</v>
      </c>
      <c r="B89" s="57">
        <f>T91</f>
        <v>1936</v>
      </c>
      <c r="C89" s="57">
        <f>B89</f>
        <v>1936</v>
      </c>
      <c r="D89" s="57">
        <f aca="true" t="shared" si="30" ref="D89:P89">C89</f>
        <v>1936</v>
      </c>
      <c r="E89" s="57">
        <f t="shared" si="30"/>
        <v>1936</v>
      </c>
      <c r="F89" s="57">
        <f t="shared" si="30"/>
        <v>1936</v>
      </c>
      <c r="G89" s="57">
        <f t="shared" si="30"/>
        <v>1936</v>
      </c>
      <c r="H89" s="57">
        <f t="shared" si="30"/>
        <v>1936</v>
      </c>
      <c r="I89" s="57">
        <f t="shared" si="30"/>
        <v>1936</v>
      </c>
      <c r="J89" s="57">
        <f t="shared" si="30"/>
        <v>1936</v>
      </c>
      <c r="K89" s="57">
        <f t="shared" si="30"/>
        <v>1936</v>
      </c>
      <c r="L89" s="57">
        <f t="shared" si="30"/>
        <v>1936</v>
      </c>
      <c r="M89" s="57">
        <f t="shared" si="30"/>
        <v>1936</v>
      </c>
      <c r="N89" s="57">
        <f t="shared" si="30"/>
        <v>1936</v>
      </c>
      <c r="O89" s="57">
        <f t="shared" si="30"/>
        <v>1936</v>
      </c>
      <c r="P89" s="57">
        <f t="shared" si="30"/>
        <v>1936</v>
      </c>
      <c r="Q89" s="9"/>
      <c r="R89" s="46"/>
      <c r="S89" s="46"/>
      <c r="T89" s="56"/>
    </row>
    <row r="90" spans="1:22" ht="12.75" customHeight="1" thickTop="1">
      <c r="A90" s="4" t="s">
        <v>18</v>
      </c>
      <c r="B90" s="60"/>
      <c r="C90" s="60"/>
      <c r="D90" s="60"/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/>
      <c r="N90" s="60"/>
      <c r="O90" s="60"/>
      <c r="P90" s="60"/>
      <c r="Q90" s="1">
        <f>SUM(B90:L90)</f>
        <v>0</v>
      </c>
      <c r="R90" s="85"/>
      <c r="S90" s="85"/>
      <c r="T90" s="44" t="s">
        <v>60</v>
      </c>
      <c r="U90" s="44" t="s">
        <v>61</v>
      </c>
      <c r="V90" s="44" t="s">
        <v>59</v>
      </c>
    </row>
    <row r="91" spans="1:27" ht="12.75" customHeight="1">
      <c r="A91" s="4" t="s">
        <v>17</v>
      </c>
      <c r="B91" s="60"/>
      <c r="C91" s="60"/>
      <c r="D91" s="60"/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/>
      <c r="N91" s="60"/>
      <c r="O91" s="60"/>
      <c r="P91" s="60"/>
      <c r="Q91" s="1">
        <f>SUM(B91:L91)</f>
        <v>0</v>
      </c>
      <c r="R91" s="85"/>
      <c r="S91" s="85"/>
      <c r="T91" s="43">
        <v>1936</v>
      </c>
      <c r="U91" s="43">
        <v>2234</v>
      </c>
      <c r="V91" s="43">
        <v>2532</v>
      </c>
      <c r="Y91" s="43"/>
      <c r="Z91" s="43"/>
      <c r="AA91" s="43"/>
    </row>
    <row r="92" spans="1:19" ht="12.75" customHeight="1">
      <c r="A92" s="4" t="s">
        <v>19</v>
      </c>
      <c r="B92" s="60"/>
      <c r="C92" s="60"/>
      <c r="D92" s="60"/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/>
      <c r="N92" s="60"/>
      <c r="O92" s="60"/>
      <c r="P92" s="60"/>
      <c r="Q92" s="1">
        <f>SUM(B92:L92)</f>
        <v>0</v>
      </c>
      <c r="R92" s="85"/>
      <c r="S92" s="85"/>
    </row>
    <row r="93" spans="1:19" ht="12.75" customHeight="1">
      <c r="A93" s="4" t="s">
        <v>23</v>
      </c>
      <c r="B93" s="60"/>
      <c r="C93" s="60"/>
      <c r="D93" s="60"/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/>
      <c r="N93" s="60"/>
      <c r="O93" s="60"/>
      <c r="P93" s="60"/>
      <c r="Q93" s="1">
        <f>SUM(B93:L93)</f>
        <v>0</v>
      </c>
      <c r="R93" s="85"/>
      <c r="S93" s="85"/>
    </row>
    <row r="94" spans="1:19" s="3" customFormat="1" ht="12.75" customHeight="1" thickBot="1">
      <c r="A94" s="34"/>
      <c r="B94" s="35"/>
      <c r="C94" s="35"/>
      <c r="D94" s="35"/>
      <c r="E94" s="35">
        <f aca="true" t="shared" si="31" ref="E94:L94">SUM(E90:E93)</f>
        <v>0</v>
      </c>
      <c r="F94" s="35">
        <f t="shared" si="31"/>
        <v>0</v>
      </c>
      <c r="G94" s="35">
        <f t="shared" si="31"/>
        <v>0</v>
      </c>
      <c r="H94" s="35">
        <f t="shared" si="31"/>
        <v>0</v>
      </c>
      <c r="I94" s="35">
        <f t="shared" si="31"/>
        <v>0</v>
      </c>
      <c r="J94" s="35">
        <f t="shared" si="31"/>
        <v>0</v>
      </c>
      <c r="K94" s="35">
        <f t="shared" si="31"/>
        <v>0</v>
      </c>
      <c r="L94" s="35">
        <f t="shared" si="31"/>
        <v>0</v>
      </c>
      <c r="M94" s="35"/>
      <c r="N94" s="35"/>
      <c r="O94" s="35"/>
      <c r="P94" s="35"/>
      <c r="Q94" s="35">
        <f>SUM(B94:L94)</f>
        <v>0</v>
      </c>
      <c r="R94" s="85"/>
      <c r="S94" s="85"/>
    </row>
    <row r="95" spans="1:20" ht="16.5" thickBot="1" thickTop="1">
      <c r="A95" s="25" t="s">
        <v>56</v>
      </c>
      <c r="B95" s="16">
        <v>36</v>
      </c>
      <c r="C95" s="16">
        <v>37</v>
      </c>
      <c r="D95" s="16">
        <v>38</v>
      </c>
      <c r="E95" s="16">
        <v>39</v>
      </c>
      <c r="F95" s="16">
        <v>40</v>
      </c>
      <c r="G95" s="16">
        <v>41</v>
      </c>
      <c r="H95" s="16">
        <v>42</v>
      </c>
      <c r="I95" s="7"/>
      <c r="J95" s="7"/>
      <c r="K95" s="7"/>
      <c r="L95" s="7"/>
      <c r="M95" s="7"/>
      <c r="N95" s="7"/>
      <c r="O95" s="7"/>
      <c r="P95" s="7"/>
      <c r="Q95" s="7"/>
      <c r="R95" s="75" t="s">
        <v>22</v>
      </c>
      <c r="S95" s="75"/>
      <c r="T95" s="58">
        <f>IF(Q134&gt;=10,SUM($B99:$L99)*$T97,IF(Q134&gt;=3,SUM($B99:$L99)*$U97,IF(Q134&gt;=1,SUM($B99:$L99)*$V97,0)))</f>
        <v>0</v>
      </c>
    </row>
    <row r="96" spans="1:22" ht="12.75" customHeight="1" thickTop="1">
      <c r="A96" s="26" t="s">
        <v>51</v>
      </c>
      <c r="B96" s="60">
        <v>0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0"/>
      <c r="J96" s="60"/>
      <c r="K96" s="60"/>
      <c r="L96" s="60"/>
      <c r="M96" s="60"/>
      <c r="N96" s="60"/>
      <c r="O96" s="60"/>
      <c r="P96" s="60"/>
      <c r="Q96" s="1">
        <f>SUM(B96:H96)</f>
        <v>0</v>
      </c>
      <c r="R96" s="85"/>
      <c r="S96" s="85"/>
      <c r="T96" s="44" t="s">
        <v>60</v>
      </c>
      <c r="U96" s="44" t="s">
        <v>61</v>
      </c>
      <c r="V96" s="44" t="s">
        <v>59</v>
      </c>
    </row>
    <row r="97" spans="1:27" ht="12.75" customHeight="1">
      <c r="A97" s="20" t="s">
        <v>20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0"/>
      <c r="J97" s="60"/>
      <c r="K97" s="60"/>
      <c r="L97" s="60"/>
      <c r="M97" s="60"/>
      <c r="N97" s="60"/>
      <c r="O97" s="60"/>
      <c r="P97" s="60"/>
      <c r="Q97" s="1">
        <f>SUM(B97:H97)</f>
        <v>0</v>
      </c>
      <c r="R97" s="85"/>
      <c r="S97" s="85"/>
      <c r="T97" s="43">
        <v>1955</v>
      </c>
      <c r="U97" s="43">
        <v>2256</v>
      </c>
      <c r="V97" s="43">
        <v>2556</v>
      </c>
      <c r="Y97" s="43"/>
      <c r="Z97" s="43"/>
      <c r="AA97" s="43"/>
    </row>
    <row r="98" spans="1:19" ht="12.75" customHeight="1">
      <c r="A98" s="20" t="s">
        <v>16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/>
      <c r="J98" s="60"/>
      <c r="K98" s="60"/>
      <c r="L98" s="60"/>
      <c r="M98" s="60"/>
      <c r="N98" s="60"/>
      <c r="O98" s="60"/>
      <c r="P98" s="60"/>
      <c r="Q98" s="1">
        <f>SUM(B98:H98)</f>
        <v>0</v>
      </c>
      <c r="R98" s="85"/>
      <c r="S98" s="85"/>
    </row>
    <row r="99" spans="1:20" ht="12.75" customHeight="1" thickBot="1">
      <c r="A99" s="38"/>
      <c r="B99" s="39">
        <f>SUM(B96:B98)</f>
        <v>0</v>
      </c>
      <c r="C99" s="39">
        <f aca="true" t="shared" si="32" ref="C99:H99">SUM(C96:C98)</f>
        <v>0</v>
      </c>
      <c r="D99" s="39">
        <f t="shared" si="32"/>
        <v>0</v>
      </c>
      <c r="E99" s="39">
        <f t="shared" si="32"/>
        <v>0</v>
      </c>
      <c r="F99" s="39">
        <f t="shared" si="32"/>
        <v>0</v>
      </c>
      <c r="G99" s="39">
        <f t="shared" si="32"/>
        <v>0</v>
      </c>
      <c r="H99" s="39">
        <f t="shared" si="32"/>
        <v>0</v>
      </c>
      <c r="I99" s="40"/>
      <c r="J99" s="40"/>
      <c r="K99" s="40"/>
      <c r="L99" s="40"/>
      <c r="M99" s="40"/>
      <c r="N99" s="40"/>
      <c r="O99" s="40"/>
      <c r="P99" s="40"/>
      <c r="Q99" s="39">
        <f>SUM(Q96:Q98)</f>
        <v>0</v>
      </c>
      <c r="R99" s="85"/>
      <c r="S99" s="85"/>
      <c r="T99" s="3"/>
    </row>
    <row r="100" spans="1:22" ht="16.5" thickBot="1" thickTop="1">
      <c r="A100" s="27" t="s">
        <v>42</v>
      </c>
      <c r="B100" s="8">
        <v>36</v>
      </c>
      <c r="C100" s="8">
        <v>37</v>
      </c>
      <c r="D100" s="8">
        <v>38</v>
      </c>
      <c r="E100" s="8">
        <v>39</v>
      </c>
      <c r="F100" s="8">
        <v>40</v>
      </c>
      <c r="G100" s="8">
        <v>41</v>
      </c>
      <c r="H100" s="8">
        <v>42</v>
      </c>
      <c r="I100" s="8">
        <v>43</v>
      </c>
      <c r="J100" s="8">
        <v>44</v>
      </c>
      <c r="K100" s="8">
        <v>45</v>
      </c>
      <c r="L100" s="8">
        <v>46</v>
      </c>
      <c r="M100" s="8"/>
      <c r="N100" s="8"/>
      <c r="O100" s="8"/>
      <c r="P100" s="8"/>
      <c r="Q100" s="8"/>
      <c r="R100" s="89" t="s">
        <v>41</v>
      </c>
      <c r="S100" s="89"/>
      <c r="T100" s="58">
        <f>IF(Q134&gt;=10,SUM($B104:$L104)*$T102,IF(Q134&gt;=3,SUM($B104:$L104)*$U102,IF(Q134&gt;=1,SUM($B104:$L104)*$V102,0)))</f>
        <v>0</v>
      </c>
      <c r="U100" s="42"/>
      <c r="V100" s="42"/>
    </row>
    <row r="101" spans="1:22" ht="12.75" customHeight="1" thickTop="1">
      <c r="A101" s="4" t="s">
        <v>19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/>
      <c r="N101" s="60"/>
      <c r="O101" s="60"/>
      <c r="P101" s="60"/>
      <c r="Q101" s="1">
        <f>SUM(B101:L101)</f>
        <v>0</v>
      </c>
      <c r="R101" s="90"/>
      <c r="S101" s="90"/>
      <c r="T101" s="44" t="s">
        <v>60</v>
      </c>
      <c r="U101" s="44" t="s">
        <v>61</v>
      </c>
      <c r="V101" s="44" t="s">
        <v>59</v>
      </c>
    </row>
    <row r="102" spans="1:27" ht="12.75" customHeight="1">
      <c r="A102" s="5" t="s">
        <v>16</v>
      </c>
      <c r="B102" s="60">
        <v>0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/>
      <c r="J102" s="60"/>
      <c r="K102" s="60"/>
      <c r="L102" s="60"/>
      <c r="M102" s="60"/>
      <c r="N102" s="60"/>
      <c r="O102" s="60"/>
      <c r="P102" s="60"/>
      <c r="Q102" s="1">
        <f>SUM(B102:L102)</f>
        <v>0</v>
      </c>
      <c r="R102" s="90"/>
      <c r="S102" s="90"/>
      <c r="T102" s="43">
        <v>1486</v>
      </c>
      <c r="U102" s="43">
        <v>1715</v>
      </c>
      <c r="V102" s="43">
        <v>1944</v>
      </c>
      <c r="Y102" s="43"/>
      <c r="Z102" s="43"/>
      <c r="AA102" s="43"/>
    </row>
    <row r="103" spans="1:19" ht="12.75" customHeight="1">
      <c r="A103" s="5" t="s">
        <v>12</v>
      </c>
      <c r="B103" s="60">
        <v>0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/>
      <c r="N103" s="60"/>
      <c r="O103" s="60"/>
      <c r="P103" s="60"/>
      <c r="Q103" s="1">
        <f>SUM(B103:L103)</f>
        <v>0</v>
      </c>
      <c r="R103" s="90"/>
      <c r="S103" s="90"/>
    </row>
    <row r="104" spans="1:20" ht="12.75" customHeight="1" thickBot="1">
      <c r="A104" s="38"/>
      <c r="B104" s="39">
        <f>B101+B102+B103</f>
        <v>0</v>
      </c>
      <c r="C104" s="41">
        <f>SUM(C101:C103)</f>
        <v>0</v>
      </c>
      <c r="D104" s="41">
        <f aca="true" t="shared" si="33" ref="D104:L104">SUM(D101:D103)</f>
        <v>0</v>
      </c>
      <c r="E104" s="41">
        <f t="shared" si="33"/>
        <v>0</v>
      </c>
      <c r="F104" s="41">
        <f t="shared" si="33"/>
        <v>0</v>
      </c>
      <c r="G104" s="41">
        <f t="shared" si="33"/>
        <v>0</v>
      </c>
      <c r="H104" s="41">
        <f t="shared" si="33"/>
        <v>0</v>
      </c>
      <c r="I104" s="41">
        <f t="shared" si="33"/>
        <v>0</v>
      </c>
      <c r="J104" s="39">
        <f t="shared" si="33"/>
        <v>0</v>
      </c>
      <c r="K104" s="39">
        <f t="shared" si="33"/>
        <v>0</v>
      </c>
      <c r="L104" s="39">
        <f t="shared" si="33"/>
        <v>0</v>
      </c>
      <c r="M104" s="39"/>
      <c r="N104" s="39"/>
      <c r="O104" s="39"/>
      <c r="P104" s="39"/>
      <c r="Q104" s="39">
        <f>SUM(Q101:Q103)</f>
        <v>0</v>
      </c>
      <c r="R104" s="90"/>
      <c r="S104" s="90"/>
      <c r="T104" s="3"/>
    </row>
    <row r="105" spans="1:22" s="3" customFormat="1" ht="16.5" thickBot="1" thickTop="1">
      <c r="A105" s="24" t="s">
        <v>57</v>
      </c>
      <c r="B105" s="8"/>
      <c r="C105" s="16">
        <v>37</v>
      </c>
      <c r="D105" s="16">
        <v>38</v>
      </c>
      <c r="E105" s="16">
        <v>39</v>
      </c>
      <c r="F105" s="16">
        <v>40</v>
      </c>
      <c r="G105" s="16">
        <v>41</v>
      </c>
      <c r="H105" s="16">
        <v>42</v>
      </c>
      <c r="I105" s="16"/>
      <c r="J105" s="8"/>
      <c r="K105" s="8"/>
      <c r="L105" s="8"/>
      <c r="M105" s="8"/>
      <c r="N105" s="8"/>
      <c r="O105" s="8"/>
      <c r="P105" s="8"/>
      <c r="Q105" s="8"/>
      <c r="R105" s="84" t="s">
        <v>27</v>
      </c>
      <c r="S105" s="84"/>
      <c r="T105" s="58">
        <f>IF(Q134&gt;=10,SUM($B110:$L110)*$T107,IF(Q134&gt;=3,SUM($B110:$L110)*$U107,IF(Q134&gt;=1,SUM($B110:$L110)*$V107,0)))</f>
        <v>0</v>
      </c>
      <c r="U105" s="42"/>
      <c r="V105" s="42"/>
    </row>
    <row r="106" spans="1:22" ht="12.75" customHeight="1" thickTop="1">
      <c r="A106" s="4" t="s">
        <v>17</v>
      </c>
      <c r="B106" s="60"/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/>
      <c r="J106" s="60"/>
      <c r="K106" s="60"/>
      <c r="L106" s="60"/>
      <c r="M106" s="60"/>
      <c r="N106" s="60"/>
      <c r="O106" s="60"/>
      <c r="P106" s="60"/>
      <c r="Q106" s="1">
        <f>SUM(B106:L106)</f>
        <v>0</v>
      </c>
      <c r="R106" s="85"/>
      <c r="S106" s="85"/>
      <c r="T106" s="44" t="s">
        <v>60</v>
      </c>
      <c r="U106" s="44" t="s">
        <v>61</v>
      </c>
      <c r="V106" s="44" t="s">
        <v>59</v>
      </c>
    </row>
    <row r="107" spans="1:27" ht="12.75" customHeight="1">
      <c r="A107" s="4" t="s">
        <v>19</v>
      </c>
      <c r="B107" s="60"/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/>
      <c r="J107" s="60"/>
      <c r="K107" s="60"/>
      <c r="L107" s="60"/>
      <c r="M107" s="60"/>
      <c r="N107" s="60"/>
      <c r="O107" s="60"/>
      <c r="P107" s="60"/>
      <c r="Q107" s="1">
        <f>SUM(B107:L107)</f>
        <v>0</v>
      </c>
      <c r="R107" s="85"/>
      <c r="S107" s="85"/>
      <c r="T107" s="43">
        <v>2181</v>
      </c>
      <c r="U107" s="43">
        <v>2517</v>
      </c>
      <c r="V107" s="43">
        <v>2852</v>
      </c>
      <c r="Y107" s="43"/>
      <c r="Z107" s="43"/>
      <c r="AA107" s="43"/>
    </row>
    <row r="108" spans="1:19" ht="12.75" customHeight="1">
      <c r="A108" s="18" t="s">
        <v>14</v>
      </c>
      <c r="B108" s="60"/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/>
      <c r="J108" s="60"/>
      <c r="K108" s="60"/>
      <c r="L108" s="60"/>
      <c r="M108" s="60"/>
      <c r="N108" s="60"/>
      <c r="O108" s="60"/>
      <c r="P108" s="60"/>
      <c r="Q108" s="1">
        <f>SUM(B108:L108)</f>
        <v>0</v>
      </c>
      <c r="R108" s="85"/>
      <c r="S108" s="85"/>
    </row>
    <row r="109" spans="1:19" ht="12.75" customHeight="1">
      <c r="A109" s="4" t="s">
        <v>23</v>
      </c>
      <c r="B109" s="60"/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/>
      <c r="J109" s="60"/>
      <c r="K109" s="60"/>
      <c r="L109" s="60"/>
      <c r="M109" s="60"/>
      <c r="N109" s="60"/>
      <c r="O109" s="60"/>
      <c r="P109" s="60"/>
      <c r="Q109" s="1">
        <f>SUM(B109:L109)</f>
        <v>0</v>
      </c>
      <c r="R109" s="85"/>
      <c r="S109" s="85"/>
    </row>
    <row r="110" spans="1:19" s="3" customFormat="1" ht="12.75">
      <c r="A110" s="34"/>
      <c r="B110" s="35"/>
      <c r="C110" s="35">
        <f aca="true" t="shared" si="34" ref="C110:H110">SUM(C106:C109)</f>
        <v>0</v>
      </c>
      <c r="D110" s="35">
        <f t="shared" si="34"/>
        <v>0</v>
      </c>
      <c r="E110" s="35">
        <f t="shared" si="34"/>
        <v>0</v>
      </c>
      <c r="F110" s="35">
        <f t="shared" si="34"/>
        <v>0</v>
      </c>
      <c r="G110" s="35">
        <f t="shared" si="34"/>
        <v>0</v>
      </c>
      <c r="H110" s="35">
        <f t="shared" si="34"/>
        <v>0</v>
      </c>
      <c r="I110" s="35"/>
      <c r="J110" s="35"/>
      <c r="K110" s="35"/>
      <c r="L110" s="35"/>
      <c r="M110" s="35"/>
      <c r="N110" s="35"/>
      <c r="O110" s="35"/>
      <c r="P110" s="35"/>
      <c r="Q110" s="35">
        <f>SUM(B110:L110)</f>
        <v>0</v>
      </c>
      <c r="R110" s="85"/>
      <c r="S110" s="85"/>
    </row>
    <row r="111" spans="1:19" s="3" customFormat="1" ht="12.75" customHeight="1" thickBot="1">
      <c r="A111" s="83" t="s">
        <v>28</v>
      </c>
      <c r="B111" s="83"/>
      <c r="C111" s="83"/>
      <c r="D111" s="83"/>
      <c r="E111" s="83"/>
      <c r="F111" s="83"/>
      <c r="G111" s="8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85"/>
      <c r="S111" s="85"/>
    </row>
    <row r="112" spans="1:20" s="3" customFormat="1" ht="16.5" thickBot="1" thickTop="1">
      <c r="A112" s="8" t="s">
        <v>29</v>
      </c>
      <c r="B112" s="8">
        <v>22</v>
      </c>
      <c r="C112" s="8">
        <v>24</v>
      </c>
      <c r="D112" s="8">
        <v>26</v>
      </c>
      <c r="E112" s="8">
        <v>28</v>
      </c>
      <c r="F112" s="8">
        <v>30</v>
      </c>
      <c r="G112" s="8">
        <v>32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4" t="s">
        <v>30</v>
      </c>
      <c r="S112" s="84"/>
      <c r="T112" s="58">
        <f>IF(Q134&gt;=10,SUM($B118:$L118)*$T114,IF(Q134&gt;=3,SUM($B118:$L118)*$U114,IF(Q134&gt;=1,SUM($B118:$L118)*$V114,0)))</f>
        <v>0</v>
      </c>
    </row>
    <row r="113" spans="1:22" ht="12.75" customHeight="1" thickTop="1">
      <c r="A113" s="4" t="s">
        <v>19</v>
      </c>
      <c r="B113" s="60">
        <v>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1">
        <f aca="true" t="shared" si="35" ref="Q113:Q118">SUM(B113:L113)</f>
        <v>0</v>
      </c>
      <c r="R113" s="85"/>
      <c r="S113" s="85"/>
      <c r="T113" s="44" t="s">
        <v>60</v>
      </c>
      <c r="U113" s="44" t="s">
        <v>61</v>
      </c>
      <c r="V113" s="44" t="s">
        <v>59</v>
      </c>
    </row>
    <row r="114" spans="1:27" ht="12.75" customHeight="1">
      <c r="A114" s="4" t="s">
        <v>20</v>
      </c>
      <c r="B114" s="60">
        <v>0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1">
        <f t="shared" si="35"/>
        <v>0</v>
      </c>
      <c r="R114" s="85"/>
      <c r="S114" s="85"/>
      <c r="T114" s="43">
        <v>1215</v>
      </c>
      <c r="U114" s="43">
        <v>1402</v>
      </c>
      <c r="V114" s="43">
        <v>1589</v>
      </c>
      <c r="Y114" s="43"/>
      <c r="Z114" s="43"/>
      <c r="AA114" s="43"/>
    </row>
    <row r="115" spans="1:19" ht="12.75" customHeight="1">
      <c r="A115" s="4" t="s">
        <v>26</v>
      </c>
      <c r="B115" s="60">
        <v>0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1">
        <f t="shared" si="35"/>
        <v>0</v>
      </c>
      <c r="R115" s="85"/>
      <c r="S115" s="85"/>
    </row>
    <row r="116" spans="1:19" ht="12.75" customHeight="1">
      <c r="A116" s="4" t="s">
        <v>11</v>
      </c>
      <c r="B116" s="60">
        <v>0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1">
        <f t="shared" si="35"/>
        <v>0</v>
      </c>
      <c r="R116" s="85"/>
      <c r="S116" s="85"/>
    </row>
    <row r="117" spans="1:19" ht="12.75" customHeight="1">
      <c r="A117" s="4" t="s">
        <v>12</v>
      </c>
      <c r="B117" s="60">
        <v>0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1">
        <f t="shared" si="35"/>
        <v>0</v>
      </c>
      <c r="R117" s="85"/>
      <c r="S117" s="85"/>
    </row>
    <row r="118" spans="1:19" s="3" customFormat="1" ht="13.5" thickBot="1">
      <c r="A118" s="34"/>
      <c r="B118" s="35">
        <f aca="true" t="shared" si="36" ref="B118:G118">SUM(B113:B117)</f>
        <v>0</v>
      </c>
      <c r="C118" s="35">
        <f t="shared" si="36"/>
        <v>0</v>
      </c>
      <c r="D118" s="35">
        <f t="shared" si="36"/>
        <v>0</v>
      </c>
      <c r="E118" s="35">
        <f t="shared" si="36"/>
        <v>0</v>
      </c>
      <c r="F118" s="35">
        <f t="shared" si="36"/>
        <v>0</v>
      </c>
      <c r="G118" s="35">
        <f t="shared" si="36"/>
        <v>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>
        <f t="shared" si="35"/>
        <v>0</v>
      </c>
      <c r="R118" s="85"/>
      <c r="S118" s="85"/>
    </row>
    <row r="119" spans="1:20" s="3" customFormat="1" ht="12.75" customHeight="1" thickBot="1" thickTop="1">
      <c r="A119" s="8" t="s">
        <v>32</v>
      </c>
      <c r="B119" s="8">
        <v>22</v>
      </c>
      <c r="C119" s="8">
        <v>24</v>
      </c>
      <c r="D119" s="8">
        <v>26</v>
      </c>
      <c r="E119" s="8">
        <v>28</v>
      </c>
      <c r="F119" s="8">
        <v>30</v>
      </c>
      <c r="G119" s="8">
        <v>32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4" t="s">
        <v>31</v>
      </c>
      <c r="S119" s="84"/>
      <c r="T119" s="58">
        <f>IF(Q134&gt;=10,SUM($B125:$L125)*$T121,IF(Q134&gt;=3,SUM($B125:$L125)*$U121,IF(Q134&gt;=1,SUM($B125:$L125)*$V121,0)))</f>
        <v>0</v>
      </c>
    </row>
    <row r="120" spans="1:22" ht="12.75" customHeight="1" thickTop="1">
      <c r="A120" s="4" t="s">
        <v>19</v>
      </c>
      <c r="B120" s="60">
        <v>0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1">
        <f aca="true" t="shared" si="37" ref="Q120:Q125">SUM(B120:L120)</f>
        <v>0</v>
      </c>
      <c r="R120" s="85"/>
      <c r="S120" s="85"/>
      <c r="T120" s="44" t="s">
        <v>60</v>
      </c>
      <c r="U120" s="44" t="s">
        <v>61</v>
      </c>
      <c r="V120" s="44" t="s">
        <v>59</v>
      </c>
    </row>
    <row r="121" spans="1:27" ht="12.75" customHeight="1">
      <c r="A121" s="4" t="s">
        <v>20</v>
      </c>
      <c r="B121" s="60">
        <v>0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1">
        <f t="shared" si="37"/>
        <v>0</v>
      </c>
      <c r="R121" s="85"/>
      <c r="S121" s="85"/>
      <c r="T121" s="43">
        <v>1215</v>
      </c>
      <c r="U121" s="43">
        <v>1402</v>
      </c>
      <c r="V121" s="43">
        <v>1589</v>
      </c>
      <c r="Y121" s="43"/>
      <c r="Z121" s="43"/>
      <c r="AA121" s="43"/>
    </row>
    <row r="122" spans="1:19" ht="12.75" customHeight="1">
      <c r="A122" s="4" t="s">
        <v>26</v>
      </c>
      <c r="B122" s="60">
        <v>0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1">
        <f t="shared" si="37"/>
        <v>0</v>
      </c>
      <c r="R122" s="85"/>
      <c r="S122" s="85"/>
    </row>
    <row r="123" spans="1:19" ht="12.75" customHeight="1">
      <c r="A123" s="4" t="s">
        <v>11</v>
      </c>
      <c r="B123" s="60">
        <v>0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1">
        <f t="shared" si="37"/>
        <v>0</v>
      </c>
      <c r="R123" s="85"/>
      <c r="S123" s="85"/>
    </row>
    <row r="124" spans="1:19" ht="12.75" customHeight="1">
      <c r="A124" s="4" t="s">
        <v>12</v>
      </c>
      <c r="B124" s="60">
        <v>0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1">
        <f t="shared" si="37"/>
        <v>0</v>
      </c>
      <c r="R124" s="85"/>
      <c r="S124" s="85"/>
    </row>
    <row r="125" spans="1:19" s="3" customFormat="1" ht="13.5" thickBot="1">
      <c r="A125" s="34"/>
      <c r="B125" s="35">
        <f aca="true" t="shared" si="38" ref="B125:G125">SUM(B120:B124)</f>
        <v>0</v>
      </c>
      <c r="C125" s="35">
        <f t="shared" si="38"/>
        <v>0</v>
      </c>
      <c r="D125" s="35">
        <f t="shared" si="38"/>
        <v>0</v>
      </c>
      <c r="E125" s="35">
        <f t="shared" si="38"/>
        <v>0</v>
      </c>
      <c r="F125" s="35">
        <f t="shared" si="38"/>
        <v>0</v>
      </c>
      <c r="G125" s="35">
        <f t="shared" si="38"/>
        <v>0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>
        <f t="shared" si="37"/>
        <v>0</v>
      </c>
      <c r="R125" s="85"/>
      <c r="S125" s="85"/>
    </row>
    <row r="126" spans="1:20" ht="12.75" customHeight="1" thickBot="1" thickTop="1">
      <c r="A126" s="8" t="s">
        <v>33</v>
      </c>
      <c r="B126" s="8">
        <v>22</v>
      </c>
      <c r="C126" s="8">
        <v>24</v>
      </c>
      <c r="D126" s="8">
        <v>26</v>
      </c>
      <c r="E126" s="8">
        <v>28</v>
      </c>
      <c r="F126" s="8">
        <v>30</v>
      </c>
      <c r="G126" s="8">
        <v>32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4" t="s">
        <v>34</v>
      </c>
      <c r="S126" s="84"/>
      <c r="T126" s="58">
        <f>IF(Q134&gt;=10,SUM($B132:$L132)*$T128,IF(Q134&gt;=3,SUM($B132:$L132)*$U128,IF(Q134&gt;=1,SUM($B132:$L132)*$V128,0)))</f>
        <v>0</v>
      </c>
    </row>
    <row r="127" spans="1:22" ht="12.75" customHeight="1" thickTop="1">
      <c r="A127" s="4" t="s">
        <v>19</v>
      </c>
      <c r="B127" s="60">
        <v>0</v>
      </c>
      <c r="C127" s="60">
        <v>0</v>
      </c>
      <c r="D127" s="60">
        <v>0</v>
      </c>
      <c r="E127" s="60">
        <v>0</v>
      </c>
      <c r="F127" s="60">
        <v>0</v>
      </c>
      <c r="G127" s="60">
        <v>0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1">
        <f aca="true" t="shared" si="39" ref="Q127:Q132">SUM(B127:L127)</f>
        <v>0</v>
      </c>
      <c r="R127" s="85"/>
      <c r="S127" s="85"/>
      <c r="T127" s="44" t="s">
        <v>60</v>
      </c>
      <c r="U127" s="44" t="s">
        <v>61</v>
      </c>
      <c r="V127" s="44" t="s">
        <v>59</v>
      </c>
    </row>
    <row r="128" spans="1:27" ht="12.75" customHeight="1">
      <c r="A128" s="4" t="s">
        <v>20</v>
      </c>
      <c r="B128" s="60">
        <v>0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1">
        <f t="shared" si="39"/>
        <v>0</v>
      </c>
      <c r="R128" s="85"/>
      <c r="S128" s="85"/>
      <c r="T128" s="43">
        <v>1215</v>
      </c>
      <c r="U128" s="43">
        <v>1402</v>
      </c>
      <c r="V128" s="43">
        <v>1589</v>
      </c>
      <c r="Y128" s="43"/>
      <c r="Z128" s="43"/>
      <c r="AA128" s="43"/>
    </row>
    <row r="129" spans="1:19" ht="12.75" customHeight="1">
      <c r="A129" s="4" t="s">
        <v>26</v>
      </c>
      <c r="B129" s="60">
        <v>0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1">
        <f t="shared" si="39"/>
        <v>0</v>
      </c>
      <c r="R129" s="85"/>
      <c r="S129" s="85"/>
    </row>
    <row r="130" spans="1:19" ht="12.75" customHeight="1">
      <c r="A130" s="4" t="s">
        <v>11</v>
      </c>
      <c r="B130" s="60">
        <v>0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1">
        <f t="shared" si="39"/>
        <v>0</v>
      </c>
      <c r="R130" s="85"/>
      <c r="S130" s="85"/>
    </row>
    <row r="131" spans="1:19" ht="12.75" customHeight="1">
      <c r="A131" s="4" t="s">
        <v>12</v>
      </c>
      <c r="B131" s="60">
        <v>0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1">
        <f t="shared" si="39"/>
        <v>0</v>
      </c>
      <c r="R131" s="85"/>
      <c r="S131" s="85"/>
    </row>
    <row r="132" spans="1:20" ht="12.75" customHeight="1">
      <c r="A132" s="34"/>
      <c r="B132" s="35">
        <f aca="true" t="shared" si="40" ref="B132:G132">SUM(B127:B131)</f>
        <v>0</v>
      </c>
      <c r="C132" s="35">
        <f t="shared" si="40"/>
        <v>0</v>
      </c>
      <c r="D132" s="35">
        <f t="shared" si="40"/>
        <v>0</v>
      </c>
      <c r="E132" s="35">
        <f t="shared" si="40"/>
        <v>0</v>
      </c>
      <c r="F132" s="35">
        <f t="shared" si="40"/>
        <v>0</v>
      </c>
      <c r="G132" s="35">
        <f t="shared" si="40"/>
        <v>0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>
        <f t="shared" si="39"/>
        <v>0</v>
      </c>
      <c r="R132" s="85"/>
      <c r="S132" s="85"/>
      <c r="T132" s="3"/>
    </row>
    <row r="133" spans="1:19" ht="12.75" customHeight="1" thickBot="1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6"/>
      <c r="S133" s="6"/>
    </row>
    <row r="134" spans="1:21" ht="16.5" thickBot="1" thickTop="1">
      <c r="A134" s="86" t="s">
        <v>37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35"/>
      <c r="N134" s="35"/>
      <c r="O134" s="35"/>
      <c r="P134" s="35"/>
      <c r="Q134" s="35">
        <f>SUM(Q132+Q125+Q118+Q110+Q94+Q85+Q61+Q48+Q30+Q20+Q104+Q99+Q69)</f>
        <v>0</v>
      </c>
      <c r="R134" s="35"/>
      <c r="S134" s="35"/>
      <c r="T134" s="58">
        <f>T126+T119+T112+T105+T100+T95+T86+T70+T62+T49+T31+T21+T6</f>
        <v>0</v>
      </c>
      <c r="U134" s="43"/>
    </row>
    <row r="135" spans="1:9" ht="13.5" thickTop="1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2.75">
      <c r="A136" s="82"/>
      <c r="B136" s="82"/>
      <c r="C136" s="82"/>
      <c r="D136" s="82"/>
      <c r="E136" s="82"/>
      <c r="F136" s="82"/>
      <c r="G136" s="82"/>
      <c r="H136" s="82"/>
      <c r="I136" s="2"/>
    </row>
  </sheetData>
  <sheetProtection password="8335" sheet="1"/>
  <mergeCells count="36">
    <mergeCell ref="R106:S110"/>
    <mergeCell ref="R105:S105"/>
    <mergeCell ref="R86:S86"/>
    <mergeCell ref="R70:S70"/>
    <mergeCell ref="R74:S85"/>
    <mergeCell ref="R100:S100"/>
    <mergeCell ref="R101:S104"/>
    <mergeCell ref="R96:S99"/>
    <mergeCell ref="R62:S62"/>
    <mergeCell ref="R95:S95"/>
    <mergeCell ref="R90:S94"/>
    <mergeCell ref="R10:S20"/>
    <mergeCell ref="R21:S21"/>
    <mergeCell ref="R53:S61"/>
    <mergeCell ref="R31:S31"/>
    <mergeCell ref="R35:S48"/>
    <mergeCell ref="R25:S30"/>
    <mergeCell ref="R66:S69"/>
    <mergeCell ref="A136:H136"/>
    <mergeCell ref="A111:G111"/>
    <mergeCell ref="R112:S112"/>
    <mergeCell ref="R113:S118"/>
    <mergeCell ref="R119:S119"/>
    <mergeCell ref="R120:S125"/>
    <mergeCell ref="R127:S132"/>
    <mergeCell ref="R111:S111"/>
    <mergeCell ref="R126:S126"/>
    <mergeCell ref="A134:L134"/>
    <mergeCell ref="A1:A3"/>
    <mergeCell ref="B1:S1"/>
    <mergeCell ref="B2:S3"/>
    <mergeCell ref="B5:L5"/>
    <mergeCell ref="R49:S49"/>
    <mergeCell ref="R6:S6"/>
    <mergeCell ref="R5:S5"/>
    <mergeCell ref="B4:S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5" ht="18.75" customHeight="1"/>
    <row r="12" s="3" customFormat="1" ht="12.75"/>
    <row r="13" s="3" customFormat="1" ht="12.75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3" customFormat="1" ht="12.75"/>
    <row r="27" s="3" customFormat="1" ht="12.75"/>
    <row r="40" s="3" customFormat="1" ht="12.75"/>
    <row r="41" s="3" customFormat="1" ht="12.7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vrt_skd</cp:lastModifiedBy>
  <cp:lastPrinted>2017-02-01T18:39:15Z</cp:lastPrinted>
  <dcterms:created xsi:type="dcterms:W3CDTF">2014-11-17T10:31:08Z</dcterms:created>
  <dcterms:modified xsi:type="dcterms:W3CDTF">2017-03-23T04:36:22Z</dcterms:modified>
  <cp:category/>
  <cp:version/>
  <cp:contentType/>
  <cp:contentStatus/>
</cp:coreProperties>
</file>